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1.xml" ContentType="application/vnd.openxmlformats-officedocument.drawing+xml"/>
  <Override PartName="/xl/tables/table7.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8.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defaultThemeVersion="124226"/>
  <mc:AlternateContent xmlns:mc="http://schemas.openxmlformats.org/markup-compatibility/2006">
    <mc:Choice Requires="x15">
      <x15ac:absPath xmlns:x15ac="http://schemas.microsoft.com/office/spreadsheetml/2010/11/ac" url="C:\Users\jfort\Documents\ARTICLES_MEUS\2024__Bancells__AAS\version_3\"/>
    </mc:Choice>
  </mc:AlternateContent>
  <bookViews>
    <workbookView xWindow="0" yWindow="0" windowWidth="28800" windowHeight="11730"/>
  </bookViews>
  <sheets>
    <sheet name="S1. Kernel B" sheetId="9" r:id="rId1"/>
    <sheet name="S2. Kernel R" sheetId="11" r:id="rId2"/>
    <sheet name="S3. Kernel M" sheetId="12" r:id="rId3"/>
    <sheet name="S4. Histograms" sheetId="15" r:id="rId4"/>
    <sheet name="S5. T Yanomamö" sheetId="16" r:id="rId5"/>
    <sheet name="S6. T Catalonia" sheetId="18" r:id="rId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80" i="18" l="1"/>
  <c r="G479" i="18"/>
  <c r="E263" i="16" l="1"/>
  <c r="E262" i="16"/>
  <c r="E261" i="16"/>
  <c r="E260" i="16"/>
  <c r="E259" i="16"/>
  <c r="E258" i="16"/>
  <c r="E257" i="16"/>
  <c r="E256" i="16"/>
  <c r="E255" i="16"/>
  <c r="E254" i="16"/>
  <c r="E253" i="16"/>
  <c r="E252" i="16"/>
  <c r="E251" i="16"/>
  <c r="E250" i="16"/>
  <c r="E249" i="16"/>
  <c r="E248" i="16"/>
  <c r="E247" i="16"/>
  <c r="E246" i="16"/>
  <c r="E245" i="16"/>
  <c r="E244" i="16"/>
  <c r="E243" i="16"/>
  <c r="E242" i="16"/>
  <c r="E241" i="16"/>
  <c r="E240" i="16"/>
  <c r="E239" i="16"/>
  <c r="E238" i="16"/>
  <c r="E237" i="16"/>
  <c r="E236" i="16"/>
  <c r="E235" i="16"/>
  <c r="E234" i="16"/>
  <c r="E233" i="16"/>
  <c r="E232" i="16"/>
  <c r="E231" i="16"/>
  <c r="E230" i="16"/>
  <c r="E229" i="16"/>
  <c r="E228" i="16"/>
  <c r="E227" i="16"/>
  <c r="E226" i="16"/>
  <c r="E225" i="16"/>
  <c r="E224" i="16"/>
  <c r="E223" i="16"/>
  <c r="E222" i="16"/>
  <c r="E221" i="16"/>
  <c r="E220" i="16"/>
  <c r="E219" i="16"/>
  <c r="E218" i="16"/>
  <c r="E217" i="16"/>
  <c r="E216" i="16"/>
  <c r="E215" i="16"/>
  <c r="E214" i="16"/>
  <c r="E213" i="16"/>
  <c r="E212" i="16"/>
  <c r="E211" i="16"/>
  <c r="E210" i="16"/>
  <c r="E209" i="16"/>
  <c r="E208" i="16"/>
  <c r="E207" i="16"/>
  <c r="E206" i="16"/>
  <c r="E205" i="16"/>
  <c r="E204" i="16"/>
  <c r="E203" i="16"/>
  <c r="E202" i="16"/>
  <c r="E201" i="16"/>
  <c r="E200" i="16"/>
  <c r="E199" i="16"/>
  <c r="E198" i="16"/>
  <c r="E197" i="16"/>
  <c r="E196" i="16"/>
  <c r="E195" i="16"/>
  <c r="E194" i="16"/>
  <c r="E193" i="16"/>
  <c r="E192" i="16"/>
  <c r="E191" i="16"/>
  <c r="E190" i="16"/>
  <c r="E189" i="16"/>
  <c r="E188" i="16"/>
  <c r="E187" i="16"/>
  <c r="E186" i="16"/>
  <c r="E185" i="16"/>
  <c r="E184" i="16"/>
  <c r="E183" i="16"/>
  <c r="E182" i="16"/>
  <c r="E181" i="16"/>
  <c r="E180" i="16"/>
  <c r="E179" i="16"/>
  <c r="E178" i="16"/>
  <c r="E177" i="16"/>
  <c r="E176" i="16"/>
  <c r="E175" i="16"/>
  <c r="E174" i="16"/>
  <c r="E173" i="16"/>
  <c r="E172" i="16"/>
  <c r="E171" i="16"/>
  <c r="E170" i="16"/>
  <c r="E169" i="16"/>
  <c r="E168" i="16"/>
  <c r="E167" i="16"/>
  <c r="E166" i="16"/>
  <c r="E165" i="16"/>
  <c r="E164" i="16"/>
  <c r="E163" i="16"/>
  <c r="E162" i="16"/>
  <c r="E161" i="16"/>
  <c r="E160" i="16"/>
  <c r="E159" i="16"/>
  <c r="E158" i="16"/>
  <c r="E157" i="16"/>
  <c r="E156" i="16"/>
  <c r="E155" i="16"/>
  <c r="E154" i="16"/>
  <c r="E153" i="16"/>
  <c r="E152" i="16"/>
  <c r="E151" i="16"/>
  <c r="E150" i="16"/>
  <c r="E149" i="16"/>
  <c r="E148" i="16"/>
  <c r="E147" i="16"/>
  <c r="E146" i="16"/>
  <c r="E145" i="16"/>
  <c r="E144" i="16"/>
  <c r="E143" i="16"/>
  <c r="E142" i="16"/>
  <c r="E141" i="16"/>
  <c r="E140" i="16"/>
  <c r="E139" i="16"/>
  <c r="E138" i="16"/>
  <c r="E137" i="16"/>
  <c r="E136" i="16"/>
  <c r="E135" i="16"/>
  <c r="E134" i="16"/>
  <c r="E133" i="16"/>
  <c r="E132" i="16"/>
  <c r="E131" i="16"/>
  <c r="E130" i="16"/>
  <c r="E129" i="16"/>
  <c r="E128" i="16"/>
  <c r="E127" i="16"/>
  <c r="E126" i="16"/>
  <c r="E125" i="16"/>
  <c r="E124" i="16"/>
  <c r="E123" i="16"/>
  <c r="E122" i="16"/>
  <c r="E121" i="16"/>
  <c r="E120" i="16"/>
  <c r="E119" i="16"/>
  <c r="E118" i="16"/>
  <c r="E117" i="16"/>
  <c r="E116" i="16"/>
  <c r="E115" i="16"/>
  <c r="E114" i="16"/>
  <c r="E113" i="16"/>
  <c r="E112" i="16"/>
  <c r="E111" i="16"/>
  <c r="E110" i="16"/>
  <c r="E109" i="16"/>
  <c r="E108" i="16"/>
  <c r="E107" i="16"/>
  <c r="E106" i="16"/>
  <c r="E105" i="16"/>
  <c r="E104" i="16"/>
  <c r="E103" i="16"/>
  <c r="E102" i="16"/>
  <c r="E101" i="16"/>
  <c r="E100" i="16"/>
  <c r="E99" i="16"/>
  <c r="E98" i="16"/>
  <c r="E97" i="16"/>
  <c r="E96" i="16"/>
  <c r="E95" i="16"/>
  <c r="E94" i="16"/>
  <c r="E93" i="16"/>
  <c r="E92" i="16"/>
  <c r="E91" i="16"/>
  <c r="E90" i="16"/>
  <c r="E89" i="16"/>
  <c r="E88" i="16"/>
  <c r="E87" i="16"/>
  <c r="E86" i="16"/>
  <c r="E85" i="16"/>
  <c r="E84" i="16"/>
  <c r="E83" i="16"/>
  <c r="E82" i="16"/>
  <c r="E81" i="16"/>
  <c r="E80" i="16"/>
  <c r="E79" i="16"/>
  <c r="E78" i="16"/>
  <c r="E77" i="16"/>
  <c r="E76" i="16"/>
  <c r="E75" i="16"/>
  <c r="E74" i="16"/>
  <c r="E73" i="16"/>
  <c r="E72" i="16"/>
  <c r="E71" i="16"/>
  <c r="E70" i="16"/>
  <c r="E69" i="16"/>
  <c r="E68" i="16"/>
  <c r="E67" i="16"/>
  <c r="E66" i="16"/>
  <c r="E65" i="16"/>
  <c r="E64" i="16"/>
  <c r="E63" i="16"/>
  <c r="E62" i="16"/>
  <c r="E61" i="16"/>
  <c r="E60" i="16"/>
  <c r="E59" i="16"/>
  <c r="E58" i="16"/>
  <c r="E57" i="16"/>
  <c r="E56" i="16"/>
  <c r="E55" i="16"/>
  <c r="E54" i="16"/>
  <c r="E53" i="16"/>
  <c r="E52" i="16"/>
  <c r="E51" i="16"/>
  <c r="E50" i="16"/>
  <c r="E49" i="16"/>
  <c r="E48" i="16"/>
  <c r="E47" i="16"/>
  <c r="E46" i="16"/>
  <c r="E45" i="16"/>
  <c r="E44" i="16"/>
  <c r="E43" i="16"/>
  <c r="E42" i="16"/>
  <c r="E41" i="16"/>
  <c r="E40" i="16"/>
  <c r="E39" i="16"/>
  <c r="E38" i="16"/>
  <c r="E37" i="16"/>
  <c r="E36" i="16"/>
  <c r="E35" i="16"/>
  <c r="E34" i="16"/>
  <c r="E33" i="16"/>
  <c r="E32" i="16"/>
  <c r="E31" i="16"/>
  <c r="E30" i="16"/>
  <c r="E29" i="16"/>
  <c r="E28" i="16"/>
  <c r="E27" i="16"/>
  <c r="E26" i="16"/>
  <c r="E25" i="16"/>
  <c r="E24" i="16"/>
  <c r="E23" i="16"/>
  <c r="E22" i="16"/>
  <c r="E21" i="16"/>
  <c r="E20" i="16"/>
  <c r="E19" i="16"/>
  <c r="E18" i="16"/>
  <c r="E17" i="16"/>
  <c r="E16" i="16"/>
  <c r="E15" i="16"/>
  <c r="E14" i="16"/>
  <c r="E13" i="16"/>
  <c r="E12" i="16"/>
  <c r="E11" i="16"/>
  <c r="E10" i="16"/>
  <c r="E9" i="16"/>
  <c r="E8" i="16"/>
  <c r="E7" i="16"/>
  <c r="E6" i="16"/>
  <c r="E264" i="16" l="1"/>
  <c r="H179" i="11"/>
  <c r="J10" i="12" l="1"/>
  <c r="J11" i="12"/>
  <c r="J12" i="12"/>
  <c r="J13" i="12"/>
  <c r="J14" i="12"/>
  <c r="H11" i="11"/>
  <c r="H12" i="11"/>
  <c r="H13" i="11"/>
  <c r="H14" i="11"/>
  <c r="H15" i="11"/>
  <c r="H180" i="11"/>
  <c r="J114" i="12"/>
  <c r="J105" i="12"/>
  <c r="J106" i="12"/>
  <c r="J103" i="12"/>
  <c r="J102" i="12"/>
  <c r="J100" i="12"/>
  <c r="J101" i="12"/>
  <c r="J99" i="12"/>
  <c r="J98" i="12"/>
  <c r="J97" i="12"/>
  <c r="J92" i="12"/>
  <c r="J93" i="12"/>
  <c r="J94" i="12"/>
  <c r="J95" i="12"/>
  <c r="J96" i="12"/>
  <c r="J91" i="12"/>
  <c r="J90" i="12"/>
  <c r="J86" i="12"/>
  <c r="J87" i="12"/>
  <c r="J88" i="12"/>
  <c r="J89" i="12"/>
  <c r="J85" i="12"/>
  <c r="J84" i="12"/>
  <c r="J71" i="12"/>
  <c r="J72" i="12"/>
  <c r="J73" i="12"/>
  <c r="J74" i="12"/>
  <c r="J75" i="12"/>
  <c r="J76" i="12"/>
  <c r="J77" i="12"/>
  <c r="J78" i="12"/>
  <c r="J79" i="12"/>
  <c r="J80" i="12"/>
  <c r="J81" i="12"/>
  <c r="J82" i="12"/>
  <c r="J83" i="12"/>
  <c r="J68" i="12"/>
  <c r="J69" i="12"/>
  <c r="J70" i="12"/>
  <c r="J67" i="12"/>
  <c r="J63" i="12"/>
  <c r="J64" i="12"/>
  <c r="J65" i="12"/>
  <c r="J66" i="12"/>
  <c r="J60" i="12"/>
  <c r="J61" i="12"/>
  <c r="J62" i="12"/>
  <c r="J52" i="12"/>
  <c r="J53" i="12"/>
  <c r="J54" i="12"/>
  <c r="J55" i="12"/>
  <c r="J56" i="12"/>
  <c r="J57" i="12"/>
  <c r="J58" i="12"/>
  <c r="J59" i="12"/>
  <c r="J51" i="12"/>
  <c r="J50" i="12"/>
  <c r="J49" i="12"/>
  <c r="J42" i="12"/>
  <c r="J43" i="12"/>
  <c r="J44" i="12"/>
  <c r="J45" i="12"/>
  <c r="J46" i="12"/>
  <c r="J47" i="12"/>
  <c r="J48" i="12"/>
  <c r="J40" i="12"/>
  <c r="J41" i="12"/>
  <c r="J39" i="12"/>
  <c r="J38" i="12"/>
  <c r="J27" i="12"/>
  <c r="J28" i="12"/>
  <c r="J29" i="12"/>
  <c r="J30" i="12"/>
  <c r="J31" i="12"/>
  <c r="J32" i="12"/>
  <c r="J33" i="12"/>
  <c r="J34" i="12"/>
  <c r="J35" i="12"/>
  <c r="J36" i="12"/>
  <c r="J37" i="12"/>
  <c r="J23" i="12"/>
  <c r="J24" i="12"/>
  <c r="J25" i="12"/>
  <c r="J26" i="12"/>
  <c r="J21" i="12"/>
  <c r="J22" i="12"/>
  <c r="J20" i="12"/>
  <c r="J19" i="12"/>
  <c r="J16" i="12"/>
  <c r="J17" i="12"/>
  <c r="J18" i="12"/>
  <c r="J15" i="12"/>
  <c r="J104" i="12"/>
  <c r="H169" i="11"/>
  <c r="H182" i="11"/>
  <c r="H181" i="11"/>
  <c r="H18" i="11"/>
  <c r="H17" i="11"/>
  <c r="H168" i="11"/>
  <c r="H167" i="11"/>
  <c r="H166" i="11"/>
  <c r="H164" i="11"/>
  <c r="H165" i="11"/>
  <c r="H163" i="11"/>
  <c r="H162" i="11"/>
  <c r="H161" i="11"/>
  <c r="H159" i="11"/>
  <c r="H160" i="11"/>
  <c r="H153" i="11"/>
  <c r="H154" i="11"/>
  <c r="H155" i="11"/>
  <c r="H156" i="11"/>
  <c r="H157" i="11"/>
  <c r="H158" i="11"/>
  <c r="H152" i="11"/>
  <c r="H151" i="11"/>
  <c r="H150" i="11"/>
  <c r="H146" i="11"/>
  <c r="H147" i="11"/>
  <c r="H148" i="11"/>
  <c r="H149" i="11"/>
  <c r="H145" i="11"/>
  <c r="H144" i="11"/>
  <c r="H143" i="11"/>
  <c r="H142" i="11"/>
  <c r="H141" i="11"/>
  <c r="H140" i="11"/>
  <c r="H138" i="11"/>
  <c r="H139" i="11"/>
  <c r="H137" i="11"/>
  <c r="H135" i="11"/>
  <c r="H136" i="11"/>
  <c r="H131" i="11"/>
  <c r="H132" i="11"/>
  <c r="H133" i="11"/>
  <c r="H134" i="11"/>
  <c r="H130" i="11"/>
  <c r="H126" i="11"/>
  <c r="H127" i="11"/>
  <c r="H128" i="11"/>
  <c r="H129" i="11"/>
  <c r="H123" i="11"/>
  <c r="H124" i="11"/>
  <c r="H125" i="11"/>
  <c r="H121" i="11"/>
  <c r="H122" i="11"/>
  <c r="H120" i="11"/>
  <c r="H116" i="11"/>
  <c r="H117" i="11"/>
  <c r="H118" i="11"/>
  <c r="H119" i="11"/>
  <c r="H115" i="11"/>
  <c r="H114" i="11"/>
  <c r="H113" i="11"/>
  <c r="H111" i="11"/>
  <c r="H112" i="11"/>
  <c r="H103" i="11"/>
  <c r="H104" i="11"/>
  <c r="H105" i="11"/>
  <c r="H106" i="11"/>
  <c r="H107" i="11"/>
  <c r="H108" i="11"/>
  <c r="H109" i="11"/>
  <c r="H110" i="11"/>
  <c r="H102" i="11"/>
  <c r="H101" i="11"/>
  <c r="H100" i="11"/>
  <c r="H96" i="11"/>
  <c r="H97" i="11"/>
  <c r="H98" i="11"/>
  <c r="H99" i="11"/>
  <c r="H88" i="11"/>
  <c r="H89" i="11"/>
  <c r="H90" i="11"/>
  <c r="H91" i="11"/>
  <c r="H92" i="11"/>
  <c r="H93" i="11"/>
  <c r="H94" i="11"/>
  <c r="H95" i="11"/>
  <c r="H84" i="11"/>
  <c r="H85" i="11"/>
  <c r="H86" i="11"/>
  <c r="H87" i="11"/>
  <c r="H79" i="11"/>
  <c r="H80" i="11"/>
  <c r="H81" i="11"/>
  <c r="H82" i="11"/>
  <c r="H83" i="11"/>
  <c r="H73" i="11"/>
  <c r="H74" i="11"/>
  <c r="H75" i="11"/>
  <c r="H76" i="11"/>
  <c r="H77" i="11"/>
  <c r="H78" i="11"/>
  <c r="H72" i="11"/>
  <c r="H70" i="11"/>
  <c r="H71" i="11"/>
  <c r="H66" i="11"/>
  <c r="H67" i="11"/>
  <c r="H68" i="11"/>
  <c r="H69" i="11"/>
  <c r="H61" i="11"/>
  <c r="H62" i="11"/>
  <c r="H63" i="11"/>
  <c r="H64" i="11"/>
  <c r="H65" i="11"/>
  <c r="H56" i="11"/>
  <c r="H57" i="11"/>
  <c r="H58" i="11"/>
  <c r="H59" i="11"/>
  <c r="H60" i="11"/>
  <c r="H48" i="11"/>
  <c r="H49" i="11"/>
  <c r="H50" i="11"/>
  <c r="H51" i="11"/>
  <c r="H52" i="11"/>
  <c r="H53" i="11"/>
  <c r="H54" i="11"/>
  <c r="H55" i="11"/>
  <c r="H45" i="11"/>
  <c r="H46" i="11"/>
  <c r="H47" i="11"/>
  <c r="H41" i="11"/>
  <c r="H42" i="11"/>
  <c r="H43" i="11"/>
  <c r="H44" i="11"/>
  <c r="H32" i="11"/>
  <c r="H33" i="11"/>
  <c r="H34" i="11"/>
  <c r="H35" i="11"/>
  <c r="H36" i="11"/>
  <c r="H37" i="11"/>
  <c r="H38" i="11"/>
  <c r="H39" i="11"/>
  <c r="H40" i="11"/>
  <c r="H31" i="11"/>
  <c r="H20" i="11"/>
  <c r="H21" i="11"/>
  <c r="H22" i="11"/>
  <c r="H23" i="11"/>
  <c r="H24" i="11"/>
  <c r="H25" i="11"/>
  <c r="H26" i="11"/>
  <c r="H27" i="11"/>
  <c r="H28" i="11"/>
  <c r="H29" i="11"/>
  <c r="H30" i="11"/>
  <c r="H19" i="11"/>
  <c r="H16" i="11"/>
  <c r="I195" i="9"/>
  <c r="I275" i="9"/>
  <c r="I199" i="9"/>
  <c r="I44" i="9"/>
  <c r="I213" i="9"/>
  <c r="I211" i="9"/>
  <c r="I82" i="9"/>
  <c r="I161" i="9"/>
  <c r="I208" i="9"/>
  <c r="I145" i="9"/>
  <c r="I42" i="9"/>
  <c r="I59" i="9"/>
  <c r="I134" i="9"/>
  <c r="I249" i="9"/>
  <c r="I214" i="9"/>
  <c r="I116" i="9"/>
  <c r="I200" i="9"/>
  <c r="I251" i="9"/>
  <c r="I18" i="9"/>
  <c r="I142" i="9"/>
  <c r="I84" i="9"/>
  <c r="I215" i="9"/>
  <c r="I216" i="9"/>
  <c r="I11" i="9"/>
  <c r="I244" i="9"/>
  <c r="I85" i="9"/>
  <c r="I29" i="9"/>
  <c r="I238" i="9"/>
  <c r="I136" i="9"/>
  <c r="I121" i="9"/>
  <c r="I146" i="9"/>
  <c r="I79" i="9"/>
  <c r="I247" i="9"/>
  <c r="I75" i="9"/>
  <c r="I144" i="9"/>
  <c r="I19" i="9"/>
  <c r="I207" i="9"/>
  <c r="I86" i="9"/>
  <c r="I45" i="9"/>
  <c r="I130" i="9"/>
  <c r="I12" i="9"/>
  <c r="I87" i="9"/>
  <c r="I46" i="9"/>
  <c r="I201" i="9"/>
  <c r="I88" i="9"/>
  <c r="I223" i="9"/>
  <c r="I68" i="9"/>
  <c r="I187" i="9"/>
  <c r="I60" i="9"/>
  <c r="I162" i="9"/>
  <c r="I115" i="9"/>
  <c r="I258" i="9"/>
  <c r="I217" i="9"/>
  <c r="I117" i="9"/>
  <c r="I232" i="9"/>
  <c r="I147" i="9"/>
  <c r="I89" i="9"/>
  <c r="I239" i="9"/>
  <c r="I137" i="9"/>
  <c r="I179" i="9"/>
  <c r="I266" i="9"/>
  <c r="I224" i="9"/>
  <c r="I41" i="9"/>
  <c r="I225" i="9"/>
  <c r="I228" i="9"/>
  <c r="I113" i="9"/>
  <c r="I209" i="9"/>
  <c r="I39" i="9"/>
  <c r="I254" i="9"/>
  <c r="I248" i="9"/>
  <c r="I263" i="9"/>
  <c r="I114" i="9"/>
  <c r="I158" i="9"/>
  <c r="I233" i="9"/>
  <c r="I90" i="9"/>
  <c r="I76" i="9"/>
  <c r="I66" i="9"/>
  <c r="I131" i="9"/>
  <c r="I252" i="9"/>
  <c r="I259" i="9"/>
  <c r="I91" i="9"/>
  <c r="I92" i="9"/>
  <c r="I140" i="9"/>
  <c r="I234" i="9"/>
  <c r="I262" i="9"/>
  <c r="I218" i="9"/>
  <c r="I97" i="9"/>
  <c r="I240" i="9"/>
  <c r="I80" i="9"/>
  <c r="I78" i="9"/>
  <c r="I13" i="9"/>
  <c r="I226" i="9"/>
  <c r="I235" i="9"/>
  <c r="I163" i="9"/>
  <c r="I241" i="9"/>
  <c r="I81" i="9"/>
  <c r="I101" i="9"/>
  <c r="I49" i="9"/>
  <c r="I102" i="9"/>
  <c r="I103" i="9"/>
  <c r="I227" i="9"/>
  <c r="I30" i="9"/>
  <c r="I58" i="9"/>
  <c r="I202" i="9"/>
  <c r="I219" i="9"/>
  <c r="I104" i="9"/>
  <c r="I36" i="9"/>
  <c r="I73" i="9"/>
  <c r="I105" i="9"/>
  <c r="I35" i="9"/>
  <c r="I257" i="9"/>
  <c r="I118" i="9"/>
  <c r="I203" i="9"/>
  <c r="I93" i="9"/>
  <c r="I148" i="9"/>
  <c r="I122" i="9"/>
  <c r="I236" i="9"/>
  <c r="I132" i="9"/>
  <c r="I25" i="9"/>
  <c r="I61" i="9"/>
  <c r="I135" i="9"/>
  <c r="I172" i="9"/>
  <c r="I106" i="9"/>
  <c r="I20" i="9"/>
  <c r="I62" i="9"/>
  <c r="I14" i="9"/>
  <c r="I220" i="9"/>
  <c r="I184" i="9"/>
  <c r="I119" i="9"/>
  <c r="I50" i="9"/>
  <c r="I237" i="9"/>
  <c r="I242" i="9"/>
  <c r="I21" i="9"/>
  <c r="I143" i="9"/>
  <c r="I188" i="9"/>
  <c r="I53" i="9"/>
  <c r="I70" i="9"/>
  <c r="I37" i="9"/>
  <c r="I94" i="9"/>
  <c r="I183" i="9"/>
  <c r="I255" i="9"/>
  <c r="I180" i="9"/>
  <c r="I181" i="9"/>
  <c r="I164" i="9"/>
  <c r="I63" i="9"/>
  <c r="I210" i="9"/>
  <c r="I245" i="9"/>
  <c r="I165" i="9"/>
  <c r="I166" i="9"/>
  <c r="I170" i="9"/>
  <c r="I51" i="9"/>
  <c r="I204" i="9"/>
  <c r="I47" i="9"/>
  <c r="I107" i="9"/>
  <c r="I22" i="9"/>
  <c r="I250" i="9"/>
  <c r="I264" i="9"/>
  <c r="I128" i="9"/>
  <c r="I265" i="9"/>
  <c r="I129" i="9"/>
  <c r="I149" i="9"/>
  <c r="I108" i="9"/>
  <c r="I52" i="9"/>
  <c r="I167" i="9"/>
  <c r="I168" i="9"/>
  <c r="I173" i="9"/>
  <c r="I27" i="9"/>
  <c r="I150" i="9"/>
  <c r="I151" i="9"/>
  <c r="I174" i="9"/>
  <c r="I138" i="9"/>
  <c r="I152" i="9"/>
  <c r="I16" i="9"/>
  <c r="I48" i="9"/>
  <c r="I182" i="9"/>
  <c r="I189" i="9"/>
  <c r="I24" i="9"/>
  <c r="I169" i="9"/>
  <c r="I57" i="9"/>
  <c r="I64" i="9"/>
  <c r="I112" i="9"/>
  <c r="I190" i="9"/>
  <c r="I54" i="9"/>
  <c r="I33" i="9"/>
  <c r="I74" i="9"/>
  <c r="I153" i="9"/>
  <c r="I123" i="9"/>
  <c r="I109" i="9"/>
  <c r="I15" i="9"/>
  <c r="I191" i="9"/>
  <c r="I38" i="9"/>
  <c r="I175" i="9"/>
  <c r="I139" i="9"/>
  <c r="I154" i="9"/>
  <c r="I124" i="9"/>
  <c r="I229" i="9"/>
  <c r="I26" i="9"/>
  <c r="I65" i="9"/>
  <c r="I34" i="9"/>
  <c r="I125" i="9"/>
  <c r="I176" i="9"/>
  <c r="I192" i="9"/>
  <c r="I55" i="9"/>
  <c r="I110" i="9"/>
  <c r="I171" i="9"/>
  <c r="I111" i="9"/>
  <c r="I98" i="9"/>
  <c r="I23" i="9"/>
  <c r="I120" i="9"/>
  <c r="I155" i="9"/>
  <c r="I126" i="9"/>
  <c r="I156" i="9"/>
  <c r="I127" i="9"/>
  <c r="I56" i="9"/>
  <c r="I253" i="9"/>
  <c r="I205" i="9"/>
  <c r="I95" i="9"/>
  <c r="I157" i="9"/>
  <c r="I261" i="9"/>
  <c r="I193" i="9"/>
  <c r="I100" i="9"/>
  <c r="I40" i="9"/>
  <c r="I160" i="9"/>
  <c r="I28" i="9"/>
  <c r="I83" i="9"/>
  <c r="I96" i="9"/>
  <c r="I212" i="9"/>
  <c r="I198" i="9"/>
  <c r="I206" i="9"/>
  <c r="I186" i="9"/>
  <c r="I133" i="9"/>
  <c r="I222" i="9"/>
  <c r="I243" i="9"/>
  <c r="I246" i="9"/>
  <c r="I67" i="9"/>
  <c r="I178" i="9"/>
  <c r="I197" i="9"/>
  <c r="I256" i="9"/>
  <c r="I72" i="9"/>
  <c r="I32" i="9"/>
  <c r="I43" i="9"/>
  <c r="I196" i="9"/>
  <c r="I185" i="9"/>
  <c r="I69" i="9"/>
  <c r="I71" i="9"/>
  <c r="I31" i="9"/>
  <c r="I260" i="9"/>
  <c r="I10" i="9"/>
  <c r="I77" i="9"/>
  <c r="I231" i="9"/>
  <c r="I221" i="9"/>
  <c r="I177" i="9"/>
  <c r="I99" i="9"/>
  <c r="I141" i="9"/>
  <c r="I17" i="9"/>
  <c r="I194" i="9"/>
  <c r="I159" i="9"/>
  <c r="I230" i="9"/>
</calcChain>
</file>

<file path=xl/sharedStrings.xml><?xml version="1.0" encoding="utf-8"?>
<sst xmlns="http://schemas.openxmlformats.org/spreadsheetml/2006/main" count="2052" uniqueCount="372">
  <si>
    <t>ID</t>
  </si>
  <si>
    <t>POB. latitude N</t>
  </si>
  <si>
    <t>POB. longitude W</t>
  </si>
  <si>
    <t>POB. ID</t>
  </si>
  <si>
    <t>POB. FA/MO latitude N</t>
  </si>
  <si>
    <t>POB. ID FA/MO</t>
  </si>
  <si>
    <t>POB. FA/MO longitude W</t>
  </si>
  <si>
    <t>DIST. FA/MO (km)</t>
  </si>
  <si>
    <t>POB. ID RES</t>
  </si>
  <si>
    <t>ID FA</t>
  </si>
  <si>
    <t>ID MO</t>
  </si>
  <si>
    <t>POB. ID FA</t>
  </si>
  <si>
    <t>POB. ID MO</t>
  </si>
  <si>
    <t>ID FA/MO</t>
  </si>
  <si>
    <t>Table S1. Kernel B (birthplaces)</t>
  </si>
  <si>
    <t>km</t>
  </si>
  <si>
    <t>º N</t>
  </si>
  <si>
    <t>º W</t>
  </si>
  <si>
    <t>POB. Latitude</t>
  </si>
  <si>
    <t>POB. Longitude</t>
  </si>
  <si>
    <t>POB. FA/MO latitude</t>
  </si>
  <si>
    <t>POB. FA/MO longitude</t>
  </si>
  <si>
    <t>DIST. FA/MO</t>
  </si>
  <si>
    <t>DIST. RES</t>
  </si>
  <si>
    <t xml:space="preserve">POB. RES longitude </t>
  </si>
  <si>
    <t xml:space="preserve">POB. RES latitude </t>
  </si>
  <si>
    <t xml:space="preserve">POB. longitude </t>
  </si>
  <si>
    <t xml:space="preserve">POB. latitude </t>
  </si>
  <si>
    <t xml:space="preserve">DIST. RES </t>
  </si>
  <si>
    <t>Table S3. Kernel M (mating)</t>
  </si>
  <si>
    <t>Table S2. Kernel R (residence)</t>
  </si>
  <si>
    <t xml:space="preserve">POB. FA latitude </t>
  </si>
  <si>
    <t xml:space="preserve">POB. FA longitude </t>
  </si>
  <si>
    <t xml:space="preserve">POB. MO latitude </t>
  </si>
  <si>
    <t>POB. MO longitude</t>
  </si>
  <si>
    <t>DIST SPOUS</t>
  </si>
  <si>
    <t>POB. MO latitude</t>
  </si>
  <si>
    <t>POB. FA longitude</t>
  </si>
  <si>
    <t>POB. FA latitude</t>
  </si>
  <si>
    <t>Kernel B</t>
  </si>
  <si>
    <t>Kernel M</t>
  </si>
  <si>
    <t>Kernel R</t>
  </si>
  <si>
    <t>Table S4. Histograms</t>
  </si>
  <si>
    <t>Min distance</t>
  </si>
  <si>
    <t>Max distance</t>
  </si>
  <si>
    <t>Mean distance</t>
  </si>
  <si>
    <t>YOB</t>
  </si>
  <si>
    <t>YOB FA/MO</t>
  </si>
  <si>
    <t>TIME FA/MO</t>
  </si>
  <si>
    <t>standard dev. calculated as:</t>
  </si>
  <si>
    <r>
      <t>The last column gives the distance between the birthplace of a person and his/her place of residence, obtained using the coordinates in the same row and the Haversine equation, i.e., Eq. (4) in the main paper. Column ID is the identification number of the person, column POB.ID is the code of her/his birthplace, and column POB. ID RES is the identification of her/his place of residence, all of them obtained from the census (cd-rom) by P. Biella, N. Chagnon &amp; G. Seaman,</t>
    </r>
    <r>
      <rPr>
        <i/>
        <sz val="10"/>
        <rFont val="Geneva"/>
      </rPr>
      <t xml:space="preserve"> Yanomamö Interactive. The Ax Fight, </t>
    </r>
    <r>
      <rPr>
        <sz val="10"/>
        <rFont val="Geneva"/>
      </rPr>
      <t xml:space="preserve">Hartcourt Brace &amp; Company, Maplewood (1997). In this way, we have obtained 159+4 distances or rows below. </t>
    </r>
  </si>
  <si>
    <t>Family Name</t>
  </si>
  <si>
    <t>Gender</t>
  </si>
  <si>
    <t>FA/MO Name</t>
  </si>
  <si>
    <t>FA/MO YOB</t>
  </si>
  <si>
    <t>Offspring Name</t>
  </si>
  <si>
    <t>Offspring YOB</t>
  </si>
  <si>
    <t>Time GEN</t>
  </si>
  <si>
    <t>Anglada</t>
  </si>
  <si>
    <t>F</t>
  </si>
  <si>
    <t>Anna Valentí i Martí</t>
  </si>
  <si>
    <t>Francesc Anglada i Valentí</t>
  </si>
  <si>
    <t>Feliu</t>
  </si>
  <si>
    <t>Martirià</t>
  </si>
  <si>
    <t>Salvi</t>
  </si>
  <si>
    <t>Tomàs</t>
  </si>
  <si>
    <t>Anna Maria</t>
  </si>
  <si>
    <t>Antoni</t>
  </si>
  <si>
    <t xml:space="preserve">Anglada </t>
  </si>
  <si>
    <t>Maria Anglada i Boïgas</t>
  </si>
  <si>
    <t>Llorenç Anglada i Rovira</t>
  </si>
  <si>
    <t>Salvador</t>
  </si>
  <si>
    <t>Casajau i Vilardell</t>
  </si>
  <si>
    <t>Constància Casajau i Miquel</t>
  </si>
  <si>
    <t>Miquel Ponç Casajau i Vilahur</t>
  </si>
  <si>
    <t>Margarida</t>
  </si>
  <si>
    <t>Caterina Casajau i Vilahur</t>
  </si>
  <si>
    <t>Joan Casajau i Estela</t>
  </si>
  <si>
    <t>Marianna</t>
  </si>
  <si>
    <t>Susanna</t>
  </si>
  <si>
    <t>Jaume</t>
  </si>
  <si>
    <t>Marianna-Agnès</t>
  </si>
  <si>
    <t>Antiga Ferrer</t>
  </si>
  <si>
    <t>Miquel Ponç</t>
  </si>
  <si>
    <t>Àngela Anna</t>
  </si>
  <si>
    <t>Joan</t>
  </si>
  <si>
    <t>Amer</t>
  </si>
  <si>
    <t>Ciurana</t>
  </si>
  <si>
    <t>Elisabet Ciurana i Planell</t>
  </si>
  <si>
    <t>Miquel de Ciurana i de Ribot</t>
  </si>
  <si>
    <t>Francesc</t>
  </si>
  <si>
    <t>Comas del Brugar</t>
  </si>
  <si>
    <t>Anna Maria Torró</t>
  </si>
  <si>
    <t>M. Teresa</t>
  </si>
  <si>
    <t>Caterina de Ribot i de Vinyals i Pareta</t>
  </si>
  <si>
    <t>Teresa</t>
  </si>
  <si>
    <t>Caterina</t>
  </si>
  <si>
    <t>Antoni de Feliu i de Ribot</t>
  </si>
  <si>
    <t>Ferrer</t>
  </si>
  <si>
    <t>Maria Sagaró i Ros</t>
  </si>
  <si>
    <t>Anna</t>
  </si>
  <si>
    <t>Honorat</t>
  </si>
  <si>
    <t>Miquel</t>
  </si>
  <si>
    <t>Maria Àngela Ferrer i Sagaró</t>
  </si>
  <si>
    <t>Simon</t>
  </si>
  <si>
    <t>Bonaventura Veguer i Ferrer</t>
  </si>
  <si>
    <t>Elisabet</t>
  </si>
  <si>
    <t>Clara García de Oñate i Ferrer</t>
  </si>
  <si>
    <t>Geli</t>
  </si>
  <si>
    <t>Clara de Garriga i de Traver</t>
  </si>
  <si>
    <t xml:space="preserve">Jaume </t>
  </si>
  <si>
    <t>Pere</t>
  </si>
  <si>
    <t>Ponç Geli i de Garriga</t>
  </si>
  <si>
    <t>Isidre</t>
  </si>
  <si>
    <t>Maria</t>
  </si>
  <si>
    <t>Francesca</t>
  </si>
  <si>
    <t>Josep</t>
  </si>
  <si>
    <t>Gifre</t>
  </si>
  <si>
    <t>Anna Maria Puig</t>
  </si>
  <si>
    <t>Francesc Gifre i Puig</t>
  </si>
  <si>
    <t>Gispert-Saüch</t>
  </si>
  <si>
    <t>Eulàlia de Perramon i Gifre</t>
  </si>
  <si>
    <t>Maria Gispert i Perramon</t>
  </si>
  <si>
    <t>Josep Gispert i Sauch</t>
  </si>
  <si>
    <t>Guinard</t>
  </si>
  <si>
    <t>Esperança Guinard i Jubert</t>
  </si>
  <si>
    <t>Sixte Guinard i Vilella</t>
  </si>
  <si>
    <t>Anna Maria Cabanes</t>
  </si>
  <si>
    <t>Miquel Guinard i Cabanes</t>
  </si>
  <si>
    <t>Tou</t>
  </si>
  <si>
    <t>Jerònim</t>
  </si>
  <si>
    <t>Hospital</t>
  </si>
  <si>
    <t>Francesca Serra</t>
  </si>
  <si>
    <t>Mateu Hospital i Serra</t>
  </si>
  <si>
    <t>Llach dels Àngels</t>
  </si>
  <si>
    <t>Anna Estradé-Llach i Vidal</t>
  </si>
  <si>
    <t>Jaume Carreras i Llach</t>
  </si>
  <si>
    <t>Euròsia</t>
  </si>
  <si>
    <t>Llovera</t>
  </si>
  <si>
    <t>Magdalena Miró</t>
  </si>
  <si>
    <t>Jaume Llovera i Miró</t>
  </si>
  <si>
    <t>Marianna Ventós i Papagall</t>
  </si>
  <si>
    <t>Maria Rosa Llovera i Ventós</t>
  </si>
  <si>
    <t>Francesc Llovera i Auguer</t>
  </si>
  <si>
    <t xml:space="preserve">Isabel </t>
  </si>
  <si>
    <t xml:space="preserve">Pere </t>
  </si>
  <si>
    <t>albat</t>
  </si>
  <si>
    <t>Martí Amer</t>
  </si>
  <si>
    <t>Maria Damont i Sarquella</t>
  </si>
  <si>
    <t>Joan Llovera i Damont</t>
  </si>
  <si>
    <t>Teresa Julià i Gumà</t>
  </si>
  <si>
    <t>Josep Llovera i Julià</t>
  </si>
  <si>
    <t>Rosa Teresa</t>
  </si>
  <si>
    <t>Domènec</t>
  </si>
  <si>
    <t>Magdalena</t>
  </si>
  <si>
    <t>M. Antònia</t>
  </si>
  <si>
    <t>M. Magdalena</t>
  </si>
  <si>
    <t>Rosa Maria</t>
  </si>
  <si>
    <t>Rosa</t>
  </si>
  <si>
    <t>Joan Salvador</t>
  </si>
  <si>
    <t>Miquelet</t>
  </si>
  <si>
    <t>Elisabet Miquelet</t>
  </si>
  <si>
    <t>Anastàsia Miquelet i Rupiana</t>
  </si>
  <si>
    <t>Nicolau Miquelet i Guinard</t>
  </si>
  <si>
    <t>Pere Salvi Miquelet i Guinard</t>
  </si>
  <si>
    <t>Grau</t>
  </si>
  <si>
    <t>Mariàngela</t>
  </si>
  <si>
    <t>Anastàsia</t>
  </si>
  <si>
    <t>Sebastià</t>
  </si>
  <si>
    <t>Elena</t>
  </si>
  <si>
    <t>Caterina Miquelet i Alió</t>
  </si>
  <si>
    <t>Josep Ros i Miquelet</t>
  </si>
  <si>
    <t>Gertrudis</t>
  </si>
  <si>
    <t>Narcís</t>
  </si>
  <si>
    <t>Paula</t>
  </si>
  <si>
    <t>Marianna de Ciurana i Masarnau</t>
  </si>
  <si>
    <t>noi</t>
  </si>
  <si>
    <t>Joan Miquelet i Masarnau</t>
  </si>
  <si>
    <t>Ordis</t>
  </si>
  <si>
    <t>Marianna Prim i Agustí</t>
  </si>
  <si>
    <t>Miquel Ordis i Prat i Moner</t>
  </si>
  <si>
    <t>Mariàngela Teresa Piferrer i Puig</t>
  </si>
  <si>
    <t>Maria Rosa</t>
  </si>
  <si>
    <t>Miquel Ordis Piferrer</t>
  </si>
  <si>
    <t>Maria Magdalena</t>
  </si>
  <si>
    <t>Maria Teresa</t>
  </si>
  <si>
    <t>Benet</t>
  </si>
  <si>
    <t>Maria Antònia</t>
  </si>
  <si>
    <t>Pagès</t>
  </si>
  <si>
    <t>Mariàngela Pou i Puig de la Bellacasa</t>
  </si>
  <si>
    <t>Sadurní</t>
  </si>
  <si>
    <t>Baltasar Pagès i Pou</t>
  </si>
  <si>
    <t xml:space="preserve">Josep </t>
  </si>
  <si>
    <t>Puig-Medinyà</t>
  </si>
  <si>
    <t>Francesca Geli i Garriga</t>
  </si>
  <si>
    <t>Esteve</t>
  </si>
  <si>
    <t>Joan Esteve Medinyà i Geli</t>
  </si>
  <si>
    <t>Esteve Joan</t>
  </si>
  <si>
    <t>Ponç</t>
  </si>
  <si>
    <t>Llorenç</t>
  </si>
  <si>
    <t>Pujol</t>
  </si>
  <si>
    <t>Anna Pujol i de Traver</t>
  </si>
  <si>
    <t>Maria Anna</t>
  </si>
  <si>
    <t>Salvi Pujol i Puig</t>
  </si>
  <si>
    <t>Ribot-Vinyals</t>
  </si>
  <si>
    <t>Isabel</t>
  </si>
  <si>
    <t>Rich</t>
  </si>
  <si>
    <t>Elionor Arrufat i Llach</t>
  </si>
  <si>
    <t>Esperança</t>
  </si>
  <si>
    <t>Francesca Pagès i Sivila</t>
  </si>
  <si>
    <t>Maria de Quintana i de Ros</t>
  </si>
  <si>
    <t>Cristòfol</t>
  </si>
  <si>
    <t>Martí</t>
  </si>
  <si>
    <t>Antoni de Rich i de Quintana</t>
  </si>
  <si>
    <t>Jerònima</t>
  </si>
  <si>
    <t>Jeroni</t>
  </si>
  <si>
    <t>Serra</t>
  </si>
  <si>
    <t>Maria Puig Pedrola i Ballet</t>
  </si>
  <si>
    <t>Josep Serra i Bou</t>
  </si>
  <si>
    <t>Eugènia</t>
  </si>
  <si>
    <t>Teixidor</t>
  </si>
  <si>
    <t>Margarida Teixidor</t>
  </si>
  <si>
    <t>Margarida Teixidor i Marifont</t>
  </si>
  <si>
    <t>Benet Joan</t>
  </si>
  <si>
    <t>Pere Pau</t>
  </si>
  <si>
    <t>Margarida Magdalena</t>
  </si>
  <si>
    <t>Margarida Anna</t>
  </si>
  <si>
    <t>Maria Antiga</t>
  </si>
  <si>
    <t>Pere Bent</t>
  </si>
  <si>
    <t>Cecília</t>
  </si>
  <si>
    <t>Celdoni</t>
  </si>
  <si>
    <t>Vayreda</t>
  </si>
  <si>
    <t>Anna Rosa Soler i Morató</t>
  </si>
  <si>
    <t>Pere Pau Vayreda i Soler</t>
  </si>
  <si>
    <t>Viader</t>
  </si>
  <si>
    <t>Bartomeua Viader i Vila</t>
  </si>
  <si>
    <t>Antònia</t>
  </si>
  <si>
    <t>M. Antiga</t>
  </si>
  <si>
    <t>Bartomeu Viader i Sala</t>
  </si>
  <si>
    <t>Antic</t>
  </si>
  <si>
    <t>Anna Viader i Dalmau</t>
  </si>
  <si>
    <t>Anna Verònica</t>
  </si>
  <si>
    <t>Magdalena M.</t>
  </si>
  <si>
    <t>Jaume Viader i Ros</t>
  </si>
  <si>
    <t>Vicens</t>
  </si>
  <si>
    <t>Anna Geli</t>
  </si>
  <si>
    <t>Salvi Vicens i Geli</t>
  </si>
  <si>
    <t>M</t>
  </si>
  <si>
    <t>Bernat Llovera</t>
  </si>
  <si>
    <t>Jaume Llovera</t>
  </si>
  <si>
    <t>Nicolau Llovera</t>
  </si>
  <si>
    <t xml:space="preserve">Pere Llovera </t>
  </si>
  <si>
    <t>Joan Casajau</t>
  </si>
  <si>
    <t>Joan Casajau i Ferrer</t>
  </si>
  <si>
    <t>Bartomeu</t>
  </si>
  <si>
    <t>Montserrada</t>
  </si>
  <si>
    <t>Batlle</t>
  </si>
  <si>
    <t>Jaume Batlle</t>
  </si>
  <si>
    <t>Coloma</t>
  </si>
  <si>
    <t>Montserrat</t>
  </si>
  <si>
    <t>Graua</t>
  </si>
  <si>
    <t>Rafela</t>
  </si>
  <si>
    <t>Joan Llovera</t>
  </si>
  <si>
    <t>Montserrat Viader i Masó</t>
  </si>
  <si>
    <t>Constància</t>
  </si>
  <si>
    <t>Balle</t>
  </si>
  <si>
    <t>Miquel Balle</t>
  </si>
  <si>
    <t>Pere Balle i Carreras</t>
  </si>
  <si>
    <t>Marquesa</t>
  </si>
  <si>
    <t>Bernat de Vinyals i Gelpi</t>
  </si>
  <si>
    <t>Pere Ponç</t>
  </si>
  <si>
    <t>Simó Ponç</t>
  </si>
  <si>
    <t>Anna Ponça</t>
  </si>
  <si>
    <t>Gustà-Casademont</t>
  </si>
  <si>
    <t>Narcís Casademont</t>
  </si>
  <si>
    <t>Joan Pere Casademont</t>
  </si>
  <si>
    <t>Antiga</t>
  </si>
  <si>
    <t>Joan Salvi Llovera i Figueras</t>
  </si>
  <si>
    <t>Nicolau Rupiana</t>
  </si>
  <si>
    <t>Pere Guinard</t>
  </si>
  <si>
    <t>Sixte Guinard i Prat del Puig</t>
  </si>
  <si>
    <t>Salvador Balle i Perpinyà</t>
  </si>
  <si>
    <t>Clara</t>
  </si>
  <si>
    <t>Ramon</t>
  </si>
  <si>
    <t>Victòria</t>
  </si>
  <si>
    <t>Rafel</t>
  </si>
  <si>
    <t>Antoni Gustà</t>
  </si>
  <si>
    <t>Anton</t>
  </si>
  <si>
    <t>Anna Victòria</t>
  </si>
  <si>
    <t>Pere Joan</t>
  </si>
  <si>
    <t>Antic Medinyà</t>
  </si>
  <si>
    <t>Jaume Medinyà i Comas</t>
  </si>
  <si>
    <t>M. Montserrada</t>
  </si>
  <si>
    <t>Jaume Ferrer i Moxenau</t>
  </si>
  <si>
    <t>Damià Ferrer i Batlle</t>
  </si>
  <si>
    <t>Rafela Margarida</t>
  </si>
  <si>
    <t>Pere Antoni</t>
  </si>
  <si>
    <t>Montserrat Francesc</t>
  </si>
  <si>
    <t>Anna M.</t>
  </si>
  <si>
    <t>Jerònima Montserrada</t>
  </si>
  <si>
    <t>Margarida Paula</t>
  </si>
  <si>
    <t>Prim</t>
  </si>
  <si>
    <t>Pere Prim i Viladevall</t>
  </si>
  <si>
    <t>Pere Prim i Agustí</t>
  </si>
  <si>
    <t>Miquela</t>
  </si>
  <si>
    <t>Pere Batlle i Quer</t>
  </si>
  <si>
    <t>M. Àngela</t>
  </si>
  <si>
    <t>Pere Batlle i Pagès</t>
  </si>
  <si>
    <t>Jeroni de Rich i Tomàs</t>
  </si>
  <si>
    <t>Joan Rich i Pagès</t>
  </si>
  <si>
    <t>Ponç Ferran i Ullastre</t>
  </si>
  <si>
    <t>Joan Bta. Ferrer i Ferran</t>
  </si>
  <si>
    <t>Puig</t>
  </si>
  <si>
    <t>Miquel Puig i Adroer</t>
  </si>
  <si>
    <t>Miquel Puig i Avinyó</t>
  </si>
  <si>
    <t>Joan Amer</t>
  </si>
  <si>
    <t>Arrufat</t>
  </si>
  <si>
    <t>Jaume Arrufat i Albert</t>
  </si>
  <si>
    <t>Carles</t>
  </si>
  <si>
    <t>Elionor</t>
  </si>
  <si>
    <t>Àngela</t>
  </si>
  <si>
    <t>Joan de Balle i Marquès</t>
  </si>
  <si>
    <t>Eufràsia</t>
  </si>
  <si>
    <t>Jaume Geli i Ullastre</t>
  </si>
  <si>
    <t>Ponç Geli i Sarquella</t>
  </si>
  <si>
    <t>Damia</t>
  </si>
  <si>
    <t>Josep Joan</t>
  </si>
  <si>
    <t>Bartomeu Anglada i Puig</t>
  </si>
  <si>
    <t>Maria Àngela</t>
  </si>
  <si>
    <t>Miquel Anglada i Geronella</t>
  </si>
  <si>
    <t>Jan Baptista</t>
  </si>
  <si>
    <t>Miquel Pujol i Pigem</t>
  </si>
  <si>
    <t>Marianna Pujol i de Traver</t>
  </si>
  <si>
    <t>Riera</t>
  </si>
  <si>
    <t>Pere Riera</t>
  </si>
  <si>
    <t>M. Anna</t>
  </si>
  <si>
    <t>Josep Riera i Frigola</t>
  </si>
  <si>
    <t>M. Victòria</t>
  </si>
  <si>
    <t>Baldiri</t>
  </si>
  <si>
    <t>Martirià Ferrer</t>
  </si>
  <si>
    <t>Joan Tou Guinard i Romaguera</t>
  </si>
  <si>
    <t>Sixte</t>
  </si>
  <si>
    <t>Joan Medinyà i Costa</t>
  </si>
  <si>
    <t>Damià</t>
  </si>
  <si>
    <t>ID child</t>
  </si>
  <si>
    <t xml:space="preserve">Column ID child is the identification number of the child, YOB her/his year of birth, ID FA/MO is the identification number of one of her/his parents, YOB FA/MO the year of birth of the father or mother, and TIME FA/MO the generation time, i.e., the difference between columns YOB and YOB FA/MO. Data from  from the census (cd-rom) by P. Biella, N. Chagnon &amp; G. Seaman, Yanomamö Interactive. The Ax Fight, Hartcourt Brace &amp; Company, Maplewood (1997).  </t>
  </si>
  <si>
    <t>Table S6. Generation times for parent-child pairs from rural Catalonia during 4 centuries (parents born between AD 1295 and AD 1699).</t>
  </si>
  <si>
    <t>standard dev.=</t>
  </si>
  <si>
    <t>mean =</t>
  </si>
  <si>
    <r>
      <t xml:space="preserve">The first column is the family name of the genealogical tree that contains the data in the corresponding row, column FA/MO YOB the year of birth of the parent, Offspring YOB the date of birth of his/her child, and Time GEN is the generation time, i.e., the difference between columns Offspring YOB and FA/MO YOB. All data from F. Viader, </t>
    </r>
    <r>
      <rPr>
        <i/>
        <sz val="10"/>
        <rFont val="Geneva"/>
      </rPr>
      <t>127 genealogies,</t>
    </r>
    <r>
      <rPr>
        <sz val="10"/>
        <rFont val="Geneva"/>
      </rPr>
      <t>CCG Edicions, Girona, 2004. We include all 237 dated pairs with mothers born within the age interval AD 1295-1699, and 237 pairs with fathers born within the same age interval (there are a total of 1,077 of the latter paris, but using all of them would cause a bias in the mean generation time of the population because it would be artificially close to that of the fathers; this difference in the number of mother-child and father-child pairs is due to a preference of sons over daughters in the inheritance of the family house and lands). The yellow background indicates the oldest (AD 1295) and most recent (AD 1699) birthdates of parents.</t>
    </r>
  </si>
  <si>
    <t>= n</t>
  </si>
  <si>
    <r>
      <t xml:space="preserve">The last column gives the distance between the birthplaces of a parent and one of his/her children, obtained using the coordinates in the same row and the Haversine equation, i.e., Eq. (4) in the main paper. Column ID is the identification number of the child, column POB.ID is the code of her/his birthplace, and column ID FA/MO is the identification of one of her/his parents, all of them obtained from the census (cd-rom) by P. Biella, N. Chagnon &amp; G. Seaman, </t>
    </r>
    <r>
      <rPr>
        <i/>
        <sz val="10"/>
        <rFont val="Geneva"/>
      </rPr>
      <t xml:space="preserve">Yanomamö Interactive. The Ax Fight, </t>
    </r>
    <r>
      <rPr>
        <sz val="10"/>
        <rFont val="Geneva"/>
      </rPr>
      <t xml:space="preserve">Hartcourt Brace &amp; Company, Maplewood (1997). Pareta and Fort </t>
    </r>
    <r>
      <rPr>
        <i/>
        <sz val="10"/>
        <rFont val="Geneva"/>
      </rPr>
      <t>(J. Arch. Sci.</t>
    </r>
    <r>
      <rPr>
        <sz val="10"/>
        <rFont val="Geneva"/>
      </rPr>
      <t xml:space="preserve"> 2022) used only 160 of the distances in this table. The reason is that for each individual, only the distance from the birthplace of one parent was included. Here we include both father-child and mother-child distances, if available. This gives a total of 257+1 distances or rows below.</t>
    </r>
  </si>
  <si>
    <t>birthplace</t>
  </si>
  <si>
    <t>residence</t>
  </si>
  <si>
    <t>R distance</t>
  </si>
  <si>
    <t>father</t>
  </si>
  <si>
    <t>mother</t>
  </si>
  <si>
    <t>M distance</t>
  </si>
  <si>
    <t>person</t>
  </si>
  <si>
    <t>B distance</t>
  </si>
  <si>
    <t>parent</t>
  </si>
  <si>
    <t>Locations 126 and 92 (on yellow background) are gardens or villages that have the same coordinates but different names in that census. This location is the circle at the lower left of Fig. 1 in our paper. This is the only location that is both the birthplace of some individuals and the place of residence of others. There are 80 individuals for which this location is either the birthplace or the place of residence (on yellow background, leaving aside the first 8 rows). Additionally, 8 individuals have the same locations of birth and residence (all of them at this location), hence a distance of 0.00 km between both locations (first 8 rows, with last column on pink background).</t>
  </si>
  <si>
    <r>
      <t xml:space="preserve">The last column gives the distance between the birthplaces of spouses, obtained using the coordinates in the same row and the Haversine the equation, i.e., Eq. (4) in the main paper. Column ID is the identification number of the child, column ID FA and ID MO are the identifications of her/his father and mother, and columns POB FA and POB MO are the identifications of the birthplaces of her/his father and mother, all of them obtained from the census (cd-rom) by P. Biella, N. Chagnon &amp; G. Seaman, </t>
    </r>
    <r>
      <rPr>
        <i/>
        <sz val="10"/>
        <rFont val="Geneva"/>
      </rPr>
      <t>Yanomamö Interactive. The Ax Fight,</t>
    </r>
    <r>
      <rPr>
        <sz val="10"/>
        <rFont val="Geneva"/>
      </rPr>
      <t xml:space="preserve"> Hartcourt Brace &amp; Company, Maplewood (1997). In this way we have obtained the 97+1 distances or rows below.</t>
    </r>
  </si>
  <si>
    <t>The following distance has not been used because it is anomalously long due to the fact that the parent was born at a location (rhombus in Fig. 1) very far to the southwest from all other Yanomamö people recorded in the census (crosses in Fig. 1). Therefore, only displacements to the northeast are possible due to the irregular shape of the Yanomamö distribution (yellow area in Fig. 1). This distance is not useful because we are interested to consider possible displacements in all directions, as assumed in our mathematical equations to model the spread of farming populations.</t>
  </si>
  <si>
    <t>The following distance has not been used because it is anomalously long due to the fact that the parent was born at a location (rhombus in Fig. 1) very far to the southwest from all other Yanomamö people recorded in the census (crosses in Fig. 1). Therefore, for this parent only displacements to the northeast are possible due to the irregular shape of the Yanomamö distribution (yellow area in Fig. 1). This distance is not useful because we are interested to consider possible displacements in all directions, as assumed in our mathematical equations to model the spread of farming populations.</t>
  </si>
  <si>
    <t xml:space="preserve">The following distances have not been used because they are anomalously long. For the first one, this is due to the fact that this individual was born at a location (rhombus in Fig. 1) very far to the southwest from the places of residence of all Yanomamö people recorded in the census (circles in Fig. 1). Therefore, for this individual only displacements to the northeast are possible due to the irregular shape of the Yanomamö distribution (yellow area in Fig. 1). This distance is not useful because we are interested to consider possible displacements in all directions, as assumed in our mathematical equations to model the spread of farming populations. Similarly, the three last distances are anomalously long due to the fact that the place of residence of these three people (square in Fig. 1 in our main paper) is very far to the northwest from the birthplaces of all Yanomamö people recorded in the census (crosses in Fig. 1). Therefore, for these individuals only displacements to the northwest are possible and these three distances are not useful because we are interested to consider possible displacements in all directions, as assumed in our mathematical equations to model the spread of farming populations. </t>
  </si>
  <si>
    <t xml:space="preserve">The three last columns give the probability to find a distance within the range of distances given by the  first two columns. They have been obtained from the distances in tables S1-S3, i.e., sheets "Kernel B", "Kernel R" and "Kernel M" in this file. The bins have a length of a 15 km. In Fig. 5 and the equivalent plot below, the mean distances (third column) have been used. </t>
  </si>
  <si>
    <t>Table S5. Generation times for n=264 Yanomamö parent-child pairs</t>
  </si>
  <si>
    <t>standard deviation calculated as:</t>
  </si>
  <si>
    <t>= standard deviation</t>
  </si>
  <si>
    <t>= mean</t>
  </si>
  <si>
    <r>
      <t xml:space="preserve">This table includes all parent-child pairs in this census for which it is possible to find out their age difference, i.e., the generation time. We have excluded 6 pairs for which the generation time was below 12 yr because human reproduction does not begin before age 12, see e.g. Anderson et al., </t>
    </r>
    <r>
      <rPr>
        <i/>
        <sz val="10"/>
        <rFont val="Geneva"/>
      </rPr>
      <t>Pediatrics</t>
    </r>
    <r>
      <rPr>
        <b/>
        <sz val="10"/>
        <rFont val="Geneva"/>
      </rPr>
      <t xml:space="preserve"> 111</t>
    </r>
    <r>
      <rPr>
        <sz val="10"/>
        <rFont val="Geneva"/>
      </rPr>
      <t xml:space="preserve">, 844-850 (2003). The excluded values were 8, 8, 6, 11, 11 and 10 yr. Anyway, if those 6 pairs were included the final result 28-35 yr in Supp. Info., Eq. (27) would be the same because then the results at the end of this table would change into mean=27.7 yr, standard deviation = 9.8 yr, N=264, and combining these results with those for the other 3 populations Eq. (15) in the Supp. Info. would be 31.5 yr instead of 31.6 yr, Eq. (20) would be 7.8 yr instead of 7.7 yr, Eq. (23) would be 2.26 yr instead of 2.09 yr, Eq. (26) would be 3.6 yr instead of 3.3 yr, Eq. (28) would be 2.26 yr instead of 2.09 yr and the final overall interval for the 4 populations would be the same, namely 28-35 yr.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</si>
</sst>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9">
    <font>
      <sz val="10"/>
      <name val="Geneva"/>
    </font>
    <font>
      <b/>
      <sz val="10"/>
      <name val="Geneva"/>
    </font>
    <font>
      <sz val="8"/>
      <name val="Geneva"/>
    </font>
    <font>
      <sz val="10"/>
      <color theme="1"/>
      <name val="Geneva"/>
    </font>
    <font>
      <b/>
      <sz val="10"/>
      <color theme="0"/>
      <name val="Geneva"/>
    </font>
    <font>
      <i/>
      <sz val="10"/>
      <name val="Geneva"/>
    </font>
    <font>
      <b/>
      <sz val="10"/>
      <name val="Arial"/>
      <family val="2"/>
    </font>
    <font>
      <b/>
      <sz val="11"/>
      <name val="Geneva"/>
    </font>
    <font>
      <b/>
      <sz val="9"/>
      <name val="Geneva"/>
    </font>
  </fonts>
  <fills count="5">
    <fill>
      <patternFill patternType="none"/>
    </fill>
    <fill>
      <patternFill patternType="gray125"/>
    </fill>
    <fill>
      <patternFill patternType="solid">
        <fgColor theme="4"/>
        <bgColor theme="4"/>
      </patternFill>
    </fill>
    <fill>
      <patternFill patternType="solid">
        <fgColor rgb="FFFFFF00"/>
        <bgColor indexed="64"/>
      </patternFill>
    </fill>
    <fill>
      <patternFill patternType="solid">
        <fgColor theme="9" tint="0.79998168889431442"/>
        <bgColor indexed="64"/>
      </patternFill>
    </fill>
  </fills>
  <borders count="25">
    <border>
      <left/>
      <right/>
      <top/>
      <bottom/>
      <diagonal/>
    </border>
    <border>
      <left/>
      <right/>
      <top/>
      <bottom style="thin">
        <color theme="4" tint="0.3999755851924192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theme="4" tint="0.39997558519241921"/>
      </top>
      <bottom/>
      <diagonal/>
    </border>
    <border>
      <left style="thin">
        <color indexed="64"/>
      </left>
      <right style="thin">
        <color indexed="64"/>
      </right>
      <top/>
      <bottom style="thin">
        <color theme="4" tint="0.39997558519241921"/>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9">
    <xf numFmtId="0" fontId="0" fillId="0" borderId="0" xfId="0"/>
    <xf numFmtId="2" fontId="0" fillId="0" borderId="0" xfId="0" applyNumberFormat="1"/>
    <xf numFmtId="0" fontId="4" fillId="2" borderId="1" xfId="0" applyFont="1" applyFill="1" applyBorder="1"/>
    <xf numFmtId="0" fontId="4" fillId="2" borderId="1" xfId="0" applyFont="1" applyFill="1" applyBorder="1" applyAlignment="1">
      <alignment horizontal="center"/>
    </xf>
    <xf numFmtId="0" fontId="0" fillId="0" borderId="0" xfId="0" applyAlignment="1">
      <alignment vertical="top" wrapText="1"/>
    </xf>
    <xf numFmtId="2" fontId="0" fillId="0" borderId="5" xfId="0" applyNumberFormat="1" applyBorder="1"/>
    <xf numFmtId="0" fontId="3" fillId="0" borderId="0" xfId="0" applyFont="1"/>
    <xf numFmtId="2" fontId="3" fillId="0" borderId="0" xfId="0" applyNumberFormat="1" applyFont="1" applyAlignment="1">
      <alignment horizontal="right"/>
    </xf>
    <xf numFmtId="0" fontId="3" fillId="0" borderId="8" xfId="0" applyFont="1" applyBorder="1"/>
    <xf numFmtId="0" fontId="3" fillId="0" borderId="8" xfId="0" applyFont="1" applyBorder="1" applyAlignment="1">
      <alignment horizontal="right"/>
    </xf>
    <xf numFmtId="0" fontId="3" fillId="0" borderId="9" xfId="0" applyFont="1" applyBorder="1"/>
    <xf numFmtId="2" fontId="3" fillId="0" borderId="8" xfId="0" applyNumberFormat="1" applyFont="1" applyBorder="1" applyAlignment="1">
      <alignment horizontal="right"/>
    </xf>
    <xf numFmtId="2" fontId="3" fillId="0" borderId="9" xfId="0" applyNumberFormat="1" applyFont="1" applyBorder="1" applyAlignment="1">
      <alignment horizontal="right"/>
    </xf>
    <xf numFmtId="0" fontId="0" fillId="0" borderId="7" xfId="0" applyBorder="1" applyAlignment="1">
      <alignment horizontal="left"/>
    </xf>
    <xf numFmtId="0" fontId="0" fillId="0" borderId="8" xfId="0" applyBorder="1"/>
    <xf numFmtId="0" fontId="0" fillId="0" borderId="8" xfId="0" applyBorder="1" applyAlignment="1">
      <alignment horizontal="right"/>
    </xf>
    <xf numFmtId="0" fontId="0" fillId="0" borderId="9" xfId="0" applyBorder="1"/>
    <xf numFmtId="2" fontId="0" fillId="0" borderId="8" xfId="0" applyNumberFormat="1" applyBorder="1"/>
    <xf numFmtId="2" fontId="0" fillId="0" borderId="8" xfId="0" applyNumberFormat="1" applyBorder="1" applyAlignment="1">
      <alignment horizontal="right"/>
    </xf>
    <xf numFmtId="2" fontId="0" fillId="0" borderId="9" xfId="0" applyNumberFormat="1" applyBorder="1"/>
    <xf numFmtId="2" fontId="0" fillId="0" borderId="9" xfId="0" applyNumberFormat="1" applyBorder="1" applyAlignment="1">
      <alignment horizontal="right"/>
    </xf>
    <xf numFmtId="0" fontId="0" fillId="0" borderId="1" xfId="0" applyBorder="1" applyAlignment="1">
      <alignment horizontal="left"/>
    </xf>
    <xf numFmtId="2" fontId="3" fillId="0" borderId="0" xfId="0" applyNumberFormat="1" applyFont="1"/>
    <xf numFmtId="0" fontId="4" fillId="2" borderId="10" xfId="0" applyFont="1" applyFill="1" applyBorder="1"/>
    <xf numFmtId="0" fontId="4" fillId="2" borderId="10" xfId="0" applyFont="1" applyFill="1" applyBorder="1" applyAlignment="1">
      <alignment horizontal="center"/>
    </xf>
    <xf numFmtId="0" fontId="0" fillId="0" borderId="5" xfId="0" applyBorder="1"/>
    <xf numFmtId="0" fontId="1" fillId="0" borderId="0" xfId="0" applyFont="1" applyAlignment="1">
      <alignment vertical="top"/>
    </xf>
    <xf numFmtId="0" fontId="4" fillId="2" borderId="10" xfId="0" applyFont="1" applyFill="1" applyBorder="1" applyAlignment="1">
      <alignment horizontal="left"/>
    </xf>
    <xf numFmtId="0" fontId="3" fillId="0" borderId="11" xfId="0" applyFont="1" applyBorder="1"/>
    <xf numFmtId="0" fontId="3" fillId="0" borderId="11" xfId="0" applyFont="1" applyBorder="1" applyAlignment="1">
      <alignment horizontal="right"/>
    </xf>
    <xf numFmtId="0" fontId="3" fillId="0" borderId="15" xfId="0" applyFont="1" applyBorder="1" applyAlignment="1">
      <alignment horizontal="right"/>
    </xf>
    <xf numFmtId="0" fontId="3" fillId="0" borderId="15" xfId="0" applyFont="1" applyBorder="1"/>
    <xf numFmtId="0" fontId="3" fillId="0" borderId="12" xfId="0" applyFont="1" applyBorder="1" applyAlignment="1">
      <alignment horizontal="right"/>
    </xf>
    <xf numFmtId="2" fontId="3" fillId="0" borderId="11" xfId="0" applyNumberFormat="1" applyFont="1" applyBorder="1" applyAlignment="1">
      <alignment horizontal="right"/>
    </xf>
    <xf numFmtId="2" fontId="3" fillId="0" borderId="15" xfId="0" applyNumberFormat="1" applyFont="1" applyBorder="1" applyAlignment="1">
      <alignment horizontal="right"/>
    </xf>
    <xf numFmtId="2" fontId="3" fillId="0" borderId="12" xfId="0" applyNumberFormat="1" applyFont="1" applyBorder="1" applyAlignment="1">
      <alignment horizontal="right"/>
    </xf>
    <xf numFmtId="2" fontId="3" fillId="0" borderId="11" xfId="0" applyNumberFormat="1" applyFont="1" applyBorder="1"/>
    <xf numFmtId="2" fontId="3" fillId="0" borderId="15" xfId="0" applyNumberFormat="1" applyFont="1" applyBorder="1"/>
    <xf numFmtId="2" fontId="3" fillId="0" borderId="8" xfId="0" applyNumberFormat="1" applyFont="1" applyBorder="1"/>
    <xf numFmtId="2" fontId="3" fillId="0" borderId="12" xfId="0" applyNumberFormat="1" applyFont="1" applyBorder="1"/>
    <xf numFmtId="0" fontId="3" fillId="0" borderId="16" xfId="0" applyFont="1" applyBorder="1"/>
    <xf numFmtId="0" fontId="3" fillId="0" borderId="12" xfId="0" applyFont="1" applyBorder="1"/>
    <xf numFmtId="2" fontId="3" fillId="0" borderId="9" xfId="0" applyNumberFormat="1" applyFont="1" applyBorder="1"/>
    <xf numFmtId="0" fontId="4" fillId="2" borderId="10" xfId="0" applyFont="1" applyFill="1" applyBorder="1" applyAlignment="1">
      <alignment horizontal="left" vertical="top"/>
    </xf>
    <xf numFmtId="0" fontId="0" fillId="0" borderId="9" xfId="0" applyBorder="1" applyAlignment="1">
      <alignment horizontal="right" vertical="top"/>
    </xf>
    <xf numFmtId="2" fontId="0" fillId="0" borderId="9" xfId="0" applyNumberFormat="1" applyBorder="1" applyAlignment="1">
      <alignment horizontal="righ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right" vertical="top"/>
    </xf>
    <xf numFmtId="2" fontId="0" fillId="0" borderId="2" xfId="0" applyNumberFormat="1" applyBorder="1" applyAlignment="1">
      <alignment horizontal="right" vertical="top"/>
    </xf>
    <xf numFmtId="2" fontId="0" fillId="0" borderId="14" xfId="0" applyNumberFormat="1" applyBorder="1"/>
    <xf numFmtId="0" fontId="0" fillId="0" borderId="9" xfId="0" applyBorder="1" applyAlignment="1">
      <alignment horizontal="right"/>
    </xf>
    <xf numFmtId="0" fontId="0" fillId="0" borderId="6" xfId="0" applyBorder="1" applyAlignment="1">
      <alignment horizontal="right"/>
    </xf>
    <xf numFmtId="0" fontId="1" fillId="0" borderId="0" xfId="0" applyFont="1"/>
    <xf numFmtId="0" fontId="6" fillId="0" borderId="0" xfId="0" applyFont="1" applyAlignment="1">
      <alignment vertical="center"/>
    </xf>
    <xf numFmtId="165" fontId="1" fillId="0" borderId="0" xfId="0" applyNumberFormat="1" applyFont="1"/>
    <xf numFmtId="1" fontId="4" fillId="2" borderId="10" xfId="0" applyNumberFormat="1" applyFont="1" applyFill="1" applyBorder="1" applyAlignment="1">
      <alignment horizontal="left"/>
    </xf>
    <xf numFmtId="1" fontId="3" fillId="0" borderId="12" xfId="0" applyNumberFormat="1" applyFont="1" applyBorder="1"/>
    <xf numFmtId="1" fontId="3" fillId="0" borderId="11" xfId="0" applyNumberFormat="1" applyFont="1" applyBorder="1"/>
    <xf numFmtId="1" fontId="3" fillId="0" borderId="11" xfId="0" applyNumberFormat="1" applyFont="1" applyBorder="1" applyAlignment="1">
      <alignment horizontal="right"/>
    </xf>
    <xf numFmtId="1" fontId="3" fillId="0" borderId="15" xfId="0" applyNumberFormat="1" applyFont="1" applyBorder="1" applyAlignment="1">
      <alignment horizontal="right"/>
    </xf>
    <xf numFmtId="1" fontId="3" fillId="0" borderId="15" xfId="0" applyNumberFormat="1" applyFont="1" applyBorder="1"/>
    <xf numFmtId="1" fontId="3" fillId="0" borderId="8" xfId="0" applyNumberFormat="1" applyFont="1" applyBorder="1"/>
    <xf numFmtId="1" fontId="3" fillId="0" borderId="12" xfId="0" applyNumberFormat="1" applyFont="1" applyBorder="1" applyAlignment="1">
      <alignment horizontal="right"/>
    </xf>
    <xf numFmtId="1" fontId="4" fillId="2" borderId="10" xfId="0" applyNumberFormat="1" applyFont="1" applyFill="1" applyBorder="1" applyAlignment="1">
      <alignment horizontal="left" vertical="top"/>
    </xf>
    <xf numFmtId="1" fontId="3" fillId="0" borderId="9" xfId="0" applyNumberFormat="1" applyFont="1" applyBorder="1"/>
    <xf numFmtId="1" fontId="3" fillId="0" borderId="8" xfId="0" applyNumberFormat="1" applyFont="1" applyBorder="1" applyAlignment="1">
      <alignment horizontal="right"/>
    </xf>
    <xf numFmtId="1" fontId="0" fillId="0" borderId="0" xfId="0" applyNumberFormat="1"/>
    <xf numFmtId="0" fontId="3" fillId="3" borderId="16" xfId="0" applyFont="1" applyFill="1" applyBorder="1"/>
    <xf numFmtId="0" fontId="0" fillId="3" borderId="11" xfId="0" applyFill="1" applyBorder="1"/>
    <xf numFmtId="0" fontId="3" fillId="3" borderId="11" xfId="0" applyFont="1" applyFill="1" applyBorder="1"/>
    <xf numFmtId="1" fontId="3" fillId="3" borderId="16" xfId="0" applyNumberFormat="1" applyFont="1" applyFill="1" applyBorder="1"/>
    <xf numFmtId="1" fontId="0" fillId="3" borderId="11" xfId="0" applyNumberFormat="1" applyFill="1" applyBorder="1"/>
    <xf numFmtId="1" fontId="3" fillId="3" borderId="11" xfId="0" applyNumberFormat="1" applyFont="1" applyFill="1" applyBorder="1"/>
    <xf numFmtId="0" fontId="3" fillId="3" borderId="11" xfId="0" applyFont="1" applyFill="1" applyBorder="1" applyAlignment="1">
      <alignment horizontal="right"/>
    </xf>
    <xf numFmtId="1" fontId="3" fillId="3" borderId="11" xfId="0" applyNumberFormat="1" applyFont="1" applyFill="1" applyBorder="1" applyAlignment="1">
      <alignment horizontal="right"/>
    </xf>
    <xf numFmtId="1" fontId="3" fillId="3" borderId="8" xfId="0" applyNumberFormat="1" applyFont="1" applyFill="1" applyBorder="1"/>
    <xf numFmtId="0" fontId="3" fillId="0" borderId="11" xfId="0" applyFont="1" applyFill="1" applyBorder="1"/>
    <xf numFmtId="2" fontId="3" fillId="0" borderId="11" xfId="0" applyNumberFormat="1" applyFont="1" applyFill="1" applyBorder="1" applyAlignment="1">
      <alignment horizontal="right"/>
    </xf>
    <xf numFmtId="2" fontId="3" fillId="0" borderId="11" xfId="0" applyNumberFormat="1" applyFont="1" applyFill="1" applyBorder="1"/>
    <xf numFmtId="0" fontId="0" fillId="0" borderId="11" xfId="0" applyFill="1" applyBorder="1"/>
    <xf numFmtId="2" fontId="0" fillId="0" borderId="11" xfId="0" applyNumberFormat="1" applyFill="1" applyBorder="1" applyAlignment="1">
      <alignment horizontal="right"/>
    </xf>
    <xf numFmtId="2" fontId="0" fillId="0" borderId="11" xfId="0" applyNumberFormat="1" applyFill="1" applyBorder="1"/>
    <xf numFmtId="0" fontId="3" fillId="0" borderId="16" xfId="0" applyFont="1" applyFill="1" applyBorder="1"/>
    <xf numFmtId="0" fontId="3" fillId="3" borderId="8" xfId="0" applyFont="1" applyFill="1" applyBorder="1"/>
    <xf numFmtId="2" fontId="3" fillId="0" borderId="16" xfId="0" applyNumberFormat="1" applyFont="1" applyFill="1" applyBorder="1" applyAlignment="1">
      <alignment horizontal="right"/>
    </xf>
    <xf numFmtId="2" fontId="3" fillId="0" borderId="16" xfId="0" applyNumberFormat="1" applyFont="1" applyFill="1" applyBorder="1"/>
    <xf numFmtId="2" fontId="3" fillId="4" borderId="16" xfId="0" applyNumberFormat="1" applyFont="1" applyFill="1" applyBorder="1"/>
    <xf numFmtId="2" fontId="3" fillId="4" borderId="11" xfId="0" applyNumberFormat="1" applyFont="1" applyFill="1" applyBorder="1"/>
    <xf numFmtId="2" fontId="0" fillId="4" borderId="8" xfId="0" applyNumberFormat="1" applyFill="1" applyBorder="1"/>
    <xf numFmtId="0" fontId="0" fillId="0" borderId="0" xfId="0" applyAlignment="1">
      <alignment horizontal="center"/>
    </xf>
    <xf numFmtId="0" fontId="1" fillId="0" borderId="0" xfId="0" applyFont="1" applyAlignment="1">
      <alignment horizontal="center"/>
    </xf>
    <xf numFmtId="0" fontId="2" fillId="0" borderId="0" xfId="0" applyFont="1"/>
    <xf numFmtId="0" fontId="7" fillId="0" borderId="0" xfId="0" applyFont="1"/>
    <xf numFmtId="0" fontId="0" fillId="3" borderId="0" xfId="0" applyFill="1" applyAlignment="1">
      <alignment horizontal="center"/>
    </xf>
    <xf numFmtId="165" fontId="1" fillId="0" borderId="19" xfId="0" applyNumberFormat="1" applyFont="1" applyBorder="1" applyAlignment="1">
      <alignment horizontal="center"/>
    </xf>
    <xf numFmtId="165" fontId="1" fillId="0" borderId="21" xfId="0" applyNumberFormat="1" applyFont="1" applyBorder="1" applyAlignment="1">
      <alignment horizontal="center"/>
    </xf>
    <xf numFmtId="0" fontId="1" fillId="0" borderId="20" xfId="0" applyFont="1" applyBorder="1" applyAlignment="1">
      <alignment horizontal="right"/>
    </xf>
    <xf numFmtId="0" fontId="8" fillId="0" borderId="18" xfId="0" applyFont="1" applyBorder="1" applyAlignment="1">
      <alignment horizontal="right"/>
    </xf>
    <xf numFmtId="0" fontId="6" fillId="0" borderId="0" xfId="0" applyFont="1" applyAlignment="1">
      <alignment horizontal="right" vertical="center"/>
    </xf>
    <xf numFmtId="0" fontId="0" fillId="0" borderId="0" xfId="0" applyFill="1"/>
    <xf numFmtId="49" fontId="1" fillId="0" borderId="0" xfId="0" applyNumberFormat="1" applyFont="1"/>
    <xf numFmtId="0" fontId="3" fillId="0" borderId="0" xfId="0" applyFont="1" applyBorder="1"/>
    <xf numFmtId="0" fontId="0" fillId="0" borderId="0" xfId="0" applyBorder="1"/>
    <xf numFmtId="165" fontId="1" fillId="0" borderId="0" xfId="0" applyNumberFormat="1" applyFont="1" applyBorder="1"/>
    <xf numFmtId="0" fontId="0" fillId="0" borderId="0" xfId="0" applyFill="1" applyBorder="1" applyAlignment="1">
      <alignment horizontal="right" vertical="top" wrapText="1"/>
    </xf>
    <xf numFmtId="0" fontId="0" fillId="0" borderId="22" xfId="0" applyFill="1" applyBorder="1" applyAlignment="1">
      <alignment horizontal="right" vertical="top" wrapText="1"/>
    </xf>
    <xf numFmtId="0" fontId="0" fillId="0" borderId="2" xfId="0" applyFill="1" applyBorder="1" applyAlignment="1">
      <alignment horizontal="right" vertical="top" wrapText="1"/>
    </xf>
    <xf numFmtId="0" fontId="0" fillId="0" borderId="14" xfId="0" applyFill="1" applyBorder="1" applyAlignment="1">
      <alignment vertical="top" wrapText="1"/>
    </xf>
    <xf numFmtId="0" fontId="0" fillId="0" borderId="2" xfId="0" applyBorder="1" applyAlignment="1">
      <alignment horizontal="right" vertical="top" wrapText="1"/>
    </xf>
    <xf numFmtId="0" fontId="0" fillId="0" borderId="24" xfId="0" applyBorder="1" applyAlignment="1">
      <alignment horizontal="right" vertical="top" wrapText="1"/>
    </xf>
    <xf numFmtId="0" fontId="0" fillId="0" borderId="23" xfId="0" applyBorder="1" applyAlignment="1">
      <alignment horizontal="right" vertical="top" wrapText="1"/>
    </xf>
    <xf numFmtId="0" fontId="0" fillId="0" borderId="22" xfId="0" applyBorder="1" applyAlignment="1">
      <alignment horizontal="right" vertical="top" wrapText="1"/>
    </xf>
    <xf numFmtId="0" fontId="0" fillId="0" borderId="8" xfId="0" applyBorder="1" applyAlignment="1">
      <alignment horizontal="left"/>
    </xf>
    <xf numFmtId="0" fontId="0" fillId="0" borderId="3" xfId="0" applyBorder="1" applyAlignment="1">
      <alignment horizontal="right" vertical="top" wrapText="1"/>
    </xf>
    <xf numFmtId="0" fontId="3" fillId="0" borderId="2" xfId="0" applyFont="1" applyBorder="1"/>
    <xf numFmtId="0" fontId="0" fillId="3" borderId="9" xfId="0" applyFill="1" applyBorder="1" applyAlignment="1">
      <alignment horizontal="right"/>
    </xf>
    <xf numFmtId="2" fontId="0" fillId="3" borderId="9" xfId="0" applyNumberFormat="1" applyFill="1" applyBorder="1"/>
    <xf numFmtId="2" fontId="0" fillId="3" borderId="13" xfId="0" applyNumberFormat="1" applyFill="1" applyBorder="1"/>
    <xf numFmtId="165" fontId="0" fillId="3" borderId="8" xfId="0" applyNumberFormat="1" applyFill="1" applyBorder="1"/>
    <xf numFmtId="164" fontId="0" fillId="3" borderId="8" xfId="0" applyNumberFormat="1" applyFill="1" applyBorder="1"/>
    <xf numFmtId="164" fontId="0" fillId="3" borderId="14" xfId="0" applyNumberFormat="1" applyFill="1" applyBorder="1"/>
    <xf numFmtId="0" fontId="0" fillId="3" borderId="8" xfId="0" applyFill="1" applyBorder="1"/>
    <xf numFmtId="0" fontId="0" fillId="0" borderId="0" xfId="0" applyAlignment="1">
      <alignment horizontal="left" vertical="top" wrapText="1"/>
    </xf>
    <xf numFmtId="0" fontId="1" fillId="0" borderId="0" xfId="0" applyFont="1" applyAlignment="1">
      <alignment horizontal="left" vertical="top"/>
    </xf>
    <xf numFmtId="0" fontId="0" fillId="3" borderId="17" xfId="0" applyFill="1" applyBorder="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cellXfs>
  <cellStyles count="1">
    <cellStyle name="Normal" xfId="0" builtinId="0"/>
  </cellStyles>
  <dxfs count="89">
    <dxf>
      <font>
        <b/>
        <i val="0"/>
        <strike val="0"/>
        <condense val="0"/>
        <extend val="0"/>
        <outline val="0"/>
        <shadow val="0"/>
        <u val="none"/>
        <vertAlign val="baseline"/>
        <sz val="10"/>
        <color auto="1"/>
        <name val="Geneva"/>
        <scheme val="none"/>
      </font>
      <numFmt numFmtId="165" formatCode="0.0"/>
    </dxf>
    <dxf>
      <font>
        <b val="0"/>
        <i val="0"/>
        <strike val="0"/>
        <condense val="0"/>
        <extend val="0"/>
        <outline val="0"/>
        <shadow val="0"/>
        <u val="none"/>
        <vertAlign val="baseline"/>
        <sz val="10"/>
        <color theme="1"/>
        <name val="Geneva"/>
        <scheme val="none"/>
      </font>
    </dxf>
    <dxf>
      <font>
        <b val="0"/>
        <i val="0"/>
        <strike val="0"/>
        <condense val="0"/>
        <extend val="0"/>
        <outline val="0"/>
        <shadow val="0"/>
        <u val="none"/>
        <vertAlign val="baseline"/>
        <sz val="10"/>
        <color theme="1"/>
        <name val="Geneva"/>
        <scheme val="none"/>
      </font>
      <fill>
        <patternFill patternType="none">
          <fgColor indexed="64"/>
          <bgColor indexed="65"/>
        </patternFill>
      </fill>
    </dxf>
    <dxf>
      <font>
        <b val="0"/>
        <i val="0"/>
        <strike val="0"/>
        <condense val="0"/>
        <extend val="0"/>
        <outline val="0"/>
        <shadow val="0"/>
        <u val="none"/>
        <vertAlign val="baseline"/>
        <sz val="10"/>
        <color theme="1"/>
        <name val="Geneva"/>
        <scheme val="none"/>
      </font>
    </dxf>
    <dxf>
      <font>
        <b val="0"/>
        <i val="0"/>
        <strike val="0"/>
        <condense val="0"/>
        <extend val="0"/>
        <outline val="0"/>
        <shadow val="0"/>
        <u val="none"/>
        <vertAlign val="baseline"/>
        <sz val="10"/>
        <color theme="1"/>
        <name val="Geneva"/>
        <scheme val="none"/>
      </font>
      <fill>
        <patternFill patternType="none">
          <fgColor indexed="64"/>
          <bgColor indexed="65"/>
        </patternFill>
      </fill>
    </dxf>
    <dxf>
      <font>
        <b val="0"/>
        <i val="0"/>
        <strike val="0"/>
        <condense val="0"/>
        <extend val="0"/>
        <outline val="0"/>
        <shadow val="0"/>
        <u val="none"/>
        <vertAlign val="baseline"/>
        <sz val="10"/>
        <color theme="1"/>
        <name val="Geneva"/>
        <scheme val="none"/>
      </font>
    </dxf>
    <dxf>
      <font>
        <b val="0"/>
        <i val="0"/>
        <strike val="0"/>
        <condense val="0"/>
        <extend val="0"/>
        <outline val="0"/>
        <shadow val="0"/>
        <u val="none"/>
        <vertAlign val="baseline"/>
        <sz val="10"/>
        <color theme="1"/>
        <name val="Geneva"/>
        <scheme val="none"/>
      </font>
      <fill>
        <patternFill patternType="none">
          <fgColor indexed="64"/>
          <bgColor indexed="65"/>
        </patternFill>
      </fill>
    </dxf>
    <dxf>
      <font>
        <b val="0"/>
        <i val="0"/>
        <strike val="0"/>
        <condense val="0"/>
        <extend val="0"/>
        <outline val="0"/>
        <shadow val="0"/>
        <u val="none"/>
        <vertAlign val="baseline"/>
        <sz val="10"/>
        <color theme="1"/>
        <name val="Geneva"/>
        <scheme val="none"/>
      </font>
      <fill>
        <patternFill patternType="none">
          <fgColor indexed="64"/>
          <bgColor indexed="65"/>
        </patternFill>
      </fill>
    </dxf>
    <dxf>
      <numFmt numFmtId="164" formatCode="0.000"/>
      <fill>
        <patternFill patternType="solid">
          <fgColor indexed="64"/>
          <bgColor rgb="FFFFFF00"/>
        </patternFill>
      </fill>
      <border diagonalUp="0" diagonalDown="0" outline="0">
        <left style="thin">
          <color indexed="64"/>
        </left>
        <right/>
        <top/>
        <bottom/>
      </border>
    </dxf>
    <dxf>
      <numFmt numFmtId="164" formatCode="0.000"/>
      <fill>
        <patternFill patternType="solid">
          <fgColor indexed="64"/>
          <bgColor rgb="FFFFFF00"/>
        </patternFill>
      </fill>
      <border diagonalUp="0" diagonalDown="0" outline="0">
        <left style="thin">
          <color indexed="64"/>
        </left>
        <right style="thin">
          <color indexed="64"/>
        </right>
        <top/>
        <bottom/>
      </border>
    </dxf>
    <dxf>
      <numFmt numFmtId="164" formatCode="0.000"/>
      <fill>
        <patternFill patternType="solid">
          <fgColor indexed="64"/>
          <bgColor rgb="FFFFFF00"/>
        </patternFill>
      </fill>
      <border diagonalUp="0" diagonalDown="0" outline="0">
        <left style="thin">
          <color indexed="64"/>
        </left>
        <right style="thin">
          <color indexed="64"/>
        </right>
        <top/>
        <bottom/>
      </border>
    </dxf>
    <dxf>
      <fill>
        <patternFill patternType="solid">
          <fgColor indexed="64"/>
          <bgColor rgb="FFFFFF00"/>
        </patternFill>
      </fill>
      <border diagonalUp="0" diagonalDown="0" outline="0">
        <left style="thin">
          <color indexed="64"/>
        </left>
        <right style="thin">
          <color indexed="64"/>
        </right>
        <top/>
        <bottom/>
      </border>
    </dxf>
    <dxf>
      <numFmt numFmtId="2" formatCode="0.00"/>
      <border diagonalUp="0" diagonalDown="0" outline="0">
        <left style="thin">
          <color indexed="64"/>
        </left>
        <right style="thin">
          <color indexed="64"/>
        </right>
        <top/>
        <bottom/>
      </border>
    </dxf>
    <dxf>
      <numFmt numFmtId="2" formatCode="0.0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border diagonalUp="0" diagonalDown="0" outline="0">
        <left style="thin">
          <color indexed="64"/>
        </left>
        <right style="thin">
          <color indexed="64"/>
        </right>
        <top/>
        <bottom/>
      </border>
    </dxf>
    <dxf>
      <numFmt numFmtId="2" formatCode="0.00"/>
      <border diagonalUp="0" diagonalDown="0">
        <left style="thin">
          <color indexed="64"/>
        </left>
        <right style="thin">
          <color indexed="64"/>
        </right>
        <vertical/>
      </border>
    </dxf>
    <dxf>
      <numFmt numFmtId="2" formatCode="0.00"/>
      <alignment horizontal="right" vertical="bottom" textRotation="0" wrapText="0" indent="0" justifyLastLine="0" shrinkToFit="0" readingOrder="0"/>
      <border diagonalUp="0" diagonalDown="0">
        <left style="thin">
          <color indexed="64"/>
        </left>
        <right style="thin">
          <color indexed="64"/>
        </right>
        <vertical/>
      </border>
    </dxf>
    <dxf>
      <numFmt numFmtId="2" formatCode="0.00"/>
      <alignment horizontal="right" vertical="bottom" textRotation="0" wrapText="0" indent="0" justifyLastLine="0" shrinkToFit="0" readingOrder="0"/>
      <border diagonalUp="0" diagonalDown="0">
        <left style="thin">
          <color indexed="64"/>
        </left>
        <right style="thin">
          <color indexed="64"/>
        </right>
        <vertical/>
      </border>
    </dxf>
    <dxf>
      <border diagonalUp="0" diagonalDown="0">
        <left style="thin">
          <color indexed="64"/>
        </left>
        <right style="thin">
          <color indexed="64"/>
        </right>
        <vertical/>
      </border>
    </dxf>
    <dxf>
      <border diagonalUp="0" diagonalDown="0">
        <left style="thin">
          <color indexed="64"/>
        </left>
        <right style="thin">
          <color indexed="64"/>
        </right>
        <vertical/>
      </border>
    </dxf>
    <dxf>
      <numFmt numFmtId="2" formatCode="0.00"/>
      <alignment horizontal="right" vertical="bottom" textRotation="0" wrapText="0" indent="0" justifyLastLine="0" shrinkToFit="0" readingOrder="0"/>
      <border diagonalUp="0" diagonalDown="0">
        <left style="thin">
          <color indexed="64"/>
        </left>
        <right style="thin">
          <color indexed="64"/>
        </right>
        <vertical/>
      </border>
    </dxf>
    <dxf>
      <numFmt numFmtId="2" formatCode="0.00"/>
      <alignment horizontal="right" vertical="bottom" textRotation="0" wrapText="0" indent="0" justifyLastLine="0" shrinkToFit="0" readingOrder="0"/>
      <border diagonalUp="0" diagonalDown="0">
        <left style="thin">
          <color indexed="64"/>
        </left>
        <right style="thin">
          <color indexed="64"/>
        </right>
        <vertical/>
      </border>
    </dxf>
    <dxf>
      <border diagonalUp="0" diagonalDown="0">
        <left style="thin">
          <color indexed="64"/>
        </left>
        <right style="thin">
          <color indexed="64"/>
        </right>
        <vertical/>
      </border>
    </dxf>
    <dxf>
      <border diagonalUp="0" diagonalDown="0">
        <left style="thin">
          <color indexed="64"/>
        </left>
        <right style="thin">
          <color indexed="64"/>
        </right>
        <vertical/>
      </border>
    </dxf>
    <dxf>
      <font>
        <b val="0"/>
        <i val="0"/>
        <strike val="0"/>
        <condense val="0"/>
        <extend val="0"/>
        <outline val="0"/>
        <shadow val="0"/>
        <u val="none"/>
        <vertAlign val="baseline"/>
        <sz val="10"/>
        <color theme="1"/>
        <name val="Geneva"/>
        <scheme val="none"/>
      </font>
      <border diagonalUp="0" diagonalDown="0">
        <left style="thin">
          <color indexed="64"/>
        </left>
        <right style="thin">
          <color indexed="64"/>
        </right>
        <top style="thin">
          <color theme="4" tint="0.39997558519241921"/>
        </top>
        <bottom style="thin">
          <color theme="4" tint="0.39997558519241921"/>
        </bottom>
        <vertical/>
        <horizontal style="thin">
          <color theme="4" tint="0.39997558519241921"/>
        </horizontal>
      </border>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0"/>
        <color theme="0"/>
        <name val="Geneva"/>
        <scheme val="none"/>
      </font>
      <fill>
        <patternFill patternType="solid">
          <fgColor theme="4"/>
          <bgColor theme="4"/>
        </patternFill>
      </fill>
    </dxf>
    <dxf>
      <numFmt numFmtId="2" formatCode="0.00"/>
      <border diagonalUp="0" diagonalDown="0">
        <left style="thin">
          <color indexed="64"/>
        </left>
        <right style="thin">
          <color indexed="64"/>
        </right>
        <vertical/>
      </border>
    </dxf>
    <dxf>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vertical/>
      </border>
    </dxf>
    <dxf>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vertical/>
      </border>
    </dxf>
    <dxf>
      <fill>
        <patternFill patternType="none">
          <fgColor indexed="64"/>
          <bgColor indexed="65"/>
        </patternFill>
      </fill>
      <border diagonalUp="0" diagonalDown="0">
        <left style="thin">
          <color indexed="64"/>
        </left>
        <right style="thin">
          <color indexed="64"/>
        </right>
        <vertical/>
      </border>
    </dxf>
    <dxf>
      <fill>
        <patternFill patternType="none">
          <fgColor indexed="64"/>
          <bgColor indexed="65"/>
        </patternFill>
      </fill>
      <border diagonalUp="0" diagonalDown="0">
        <left style="thin">
          <color indexed="64"/>
        </left>
        <right style="thin">
          <color indexed="64"/>
        </right>
        <vertical/>
      </border>
    </dxf>
    <dxf>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vertical/>
      </border>
    </dxf>
    <dxf>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vertical/>
      </border>
    </dxf>
    <dxf>
      <fill>
        <patternFill patternType="none">
          <fgColor indexed="64"/>
          <bgColor indexed="65"/>
        </patternFill>
      </fill>
      <border diagonalUp="0" diagonalDown="0">
        <left style="thin">
          <color indexed="64"/>
        </left>
        <right style="thin">
          <color indexed="64"/>
        </right>
        <vertical/>
      </border>
    </dxf>
    <dxf>
      <fill>
        <patternFill patternType="none">
          <fgColor indexed="64"/>
          <bgColor indexed="65"/>
        </patternFill>
      </fill>
      <border diagonalUp="0" diagonalDown="0">
        <left style="thin">
          <color indexed="64"/>
        </left>
        <right style="thin">
          <color indexed="64"/>
        </right>
        <vertical/>
      </border>
    </dxf>
    <dxf>
      <font>
        <b val="0"/>
        <i val="0"/>
        <strike val="0"/>
        <condense val="0"/>
        <extend val="0"/>
        <outline val="0"/>
        <shadow val="0"/>
        <u val="none"/>
        <vertAlign val="baseline"/>
        <sz val="10"/>
        <color theme="1"/>
        <name val="Geneva"/>
        <scheme val="none"/>
      </font>
      <fill>
        <patternFill patternType="none">
          <fgColor indexed="64"/>
          <bgColor indexed="65"/>
        </patternFill>
      </fill>
      <border diagonalUp="0" diagonalDown="0">
        <left style="thin">
          <color indexed="64"/>
        </left>
        <right style="thin">
          <color indexed="64"/>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auto="1"/>
        <name val="Geneva"/>
        <scheme val="none"/>
      </font>
      <alignment horizontal="left" vertical="top" textRotation="0" wrapText="0" indent="0" justifyLastLine="0" shrinkToFit="0" readingOrder="0"/>
    </dxf>
    <dxf>
      <numFmt numFmtId="2" formatCode="0.00"/>
      <border diagonalUp="0" diagonalDown="0">
        <left style="thin">
          <color indexed="64"/>
        </left>
        <right style="thin">
          <color indexed="64"/>
        </right>
        <vertical/>
      </border>
    </dxf>
    <dxf>
      <font>
        <b val="0"/>
        <i val="0"/>
        <strike val="0"/>
        <condense val="0"/>
        <extend val="0"/>
        <outline val="0"/>
        <shadow val="0"/>
        <u val="none"/>
        <vertAlign val="baseline"/>
        <sz val="10"/>
        <color theme="1"/>
        <name val="Geneva"/>
        <scheme val="none"/>
      </font>
      <numFmt numFmtId="2" formatCode="0.00"/>
      <border diagonalUp="0" diagonalDown="0">
        <left style="thin">
          <color indexed="64"/>
        </left>
        <right style="thin">
          <color indexed="64"/>
        </right>
        <vertical/>
      </border>
    </dxf>
    <dxf>
      <font>
        <b val="0"/>
        <i val="0"/>
        <strike val="0"/>
        <condense val="0"/>
        <extend val="0"/>
        <outline val="0"/>
        <shadow val="0"/>
        <u val="none"/>
        <vertAlign val="baseline"/>
        <sz val="10"/>
        <color theme="1"/>
        <name val="Geneva"/>
        <scheme val="none"/>
      </font>
      <numFmt numFmtId="2" formatCode="0.00"/>
      <border diagonalUp="0" diagonalDown="0">
        <left style="thin">
          <color indexed="64"/>
        </left>
        <right style="thin">
          <color indexed="64"/>
        </right>
        <vertical/>
      </border>
    </dxf>
    <dxf>
      <font>
        <b val="0"/>
        <i val="0"/>
        <strike val="0"/>
        <condense val="0"/>
        <extend val="0"/>
        <outline val="0"/>
        <shadow val="0"/>
        <u val="none"/>
        <vertAlign val="baseline"/>
        <sz val="10"/>
        <color theme="1"/>
        <name val="Geneva"/>
        <scheme val="none"/>
      </font>
      <numFmt numFmtId="1" formatCode="0"/>
      <border diagonalUp="0" diagonalDown="0">
        <left style="thin">
          <color indexed="64"/>
        </left>
        <right style="thin">
          <color indexed="64"/>
        </right>
        <vertical/>
      </border>
    </dxf>
    <dxf>
      <font>
        <b val="0"/>
        <i val="0"/>
        <strike val="0"/>
        <condense val="0"/>
        <extend val="0"/>
        <outline val="0"/>
        <shadow val="0"/>
        <u val="none"/>
        <vertAlign val="baseline"/>
        <sz val="10"/>
        <color theme="1"/>
        <name val="Geneva"/>
        <scheme val="none"/>
      </font>
      <numFmt numFmtId="2" formatCode="0.00"/>
      <alignment horizontal="right" vertical="bottom"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0"/>
        <color theme="1"/>
        <name val="Geneva"/>
        <scheme val="none"/>
      </font>
      <numFmt numFmtId="2" formatCode="0.00"/>
      <alignment horizontal="right" vertical="bottom"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0"/>
        <color theme="1"/>
        <name val="Geneva"/>
        <scheme val="none"/>
      </font>
      <border diagonalUp="0" diagonalDown="0">
        <left style="thin">
          <color indexed="64"/>
        </left>
        <right style="thin">
          <color indexed="64"/>
        </right>
        <vertical/>
      </border>
    </dxf>
    <dxf>
      <font>
        <b val="0"/>
        <i val="0"/>
        <strike val="0"/>
        <condense val="0"/>
        <extend val="0"/>
        <outline val="0"/>
        <shadow val="0"/>
        <u val="none"/>
        <vertAlign val="baseline"/>
        <sz val="10"/>
        <color theme="1"/>
        <name val="Geneva"/>
        <scheme val="none"/>
      </font>
      <border diagonalUp="0" diagonalDown="0">
        <left style="thin">
          <color indexed="64"/>
        </left>
        <right style="thin">
          <color indexed="64"/>
        </right>
        <vertical/>
      </border>
    </dxf>
    <dxf>
      <border outline="0">
        <top style="thin">
          <color theme="4" tint="0.39997558519241921"/>
        </top>
      </border>
    </dxf>
    <dxf>
      <font>
        <b val="0"/>
        <i val="0"/>
        <strike val="0"/>
        <condense val="0"/>
        <extend val="0"/>
        <outline val="0"/>
        <shadow val="0"/>
        <u val="none"/>
        <vertAlign val="baseline"/>
        <sz val="10"/>
        <color theme="1"/>
        <name val="Geneva"/>
        <scheme val="none"/>
      </font>
    </dxf>
    <dxf>
      <border outline="0">
        <bottom style="thin">
          <color theme="4" tint="0.39997558519241921"/>
        </bottom>
      </border>
    </dxf>
    <dxf>
      <font>
        <b/>
        <i val="0"/>
        <strike val="0"/>
        <condense val="0"/>
        <extend val="0"/>
        <outline val="0"/>
        <shadow val="0"/>
        <u val="none"/>
        <vertAlign val="baseline"/>
        <sz val="10"/>
        <color theme="0"/>
        <name val="Geneva"/>
        <scheme val="none"/>
      </font>
      <fill>
        <patternFill patternType="solid">
          <fgColor theme="4"/>
          <bgColor theme="4"/>
        </patternFill>
      </fill>
      <alignment horizontal="left" vertical="top" textRotation="0" wrapText="0" indent="0" justifyLastLine="0" shrinkToFit="0" readingOrder="0"/>
    </dxf>
    <dxf>
      <font>
        <b val="0"/>
        <i val="0"/>
        <strike val="0"/>
        <condense val="0"/>
        <extend val="0"/>
        <outline val="0"/>
        <shadow val="0"/>
        <u val="none"/>
        <vertAlign val="baseline"/>
        <sz val="10"/>
        <color theme="1"/>
        <name val="Geneva"/>
        <scheme val="none"/>
      </font>
      <numFmt numFmtId="2" formatCode="0.00"/>
      <fill>
        <patternFill patternType="none">
          <fgColor indexed="64"/>
          <bgColor indexed="65"/>
        </patternFill>
      </fill>
      <border diagonalUp="0" diagonalDown="0">
        <left style="thin">
          <color indexed="64"/>
        </left>
        <right style="thin">
          <color indexed="64"/>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Geneva"/>
        <scheme val="none"/>
      </font>
      <numFmt numFmtId="2" formatCode="0.00"/>
      <fill>
        <patternFill patternType="none">
          <fgColor indexed="64"/>
          <bgColor indexed="65"/>
        </patternFill>
      </fill>
      <border diagonalUp="0" diagonalDown="0">
        <left style="thin">
          <color indexed="64"/>
        </left>
        <right style="thin">
          <color indexed="64"/>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Geneva"/>
        <scheme val="none"/>
      </font>
      <numFmt numFmtId="2" formatCode="0.00"/>
      <fill>
        <patternFill patternType="none">
          <fgColor indexed="64"/>
          <bgColor indexed="65"/>
        </patternFill>
      </fill>
      <border diagonalUp="0" diagonalDown="0">
        <left style="thin">
          <color indexed="64"/>
        </left>
        <right style="thin">
          <color indexed="64"/>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Geneva"/>
        <scheme val="none"/>
      </font>
      <numFmt numFmtId="1" formatCode="0"/>
      <fill>
        <patternFill patternType="none">
          <fgColor indexed="64"/>
          <bgColor indexed="65"/>
        </patternFill>
      </fill>
      <border diagonalUp="0" diagonalDown="0">
        <left style="thin">
          <color indexed="64"/>
        </left>
        <right style="thin">
          <color indexed="64"/>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Geneva"/>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Geneva"/>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Geneva"/>
        <scheme val="none"/>
      </font>
      <fill>
        <patternFill patternType="none">
          <fgColor indexed="64"/>
          <bgColor indexed="65"/>
        </patternFill>
      </fill>
      <border diagonalUp="0" diagonalDown="0">
        <left style="thin">
          <color indexed="64"/>
        </left>
        <right style="thin">
          <color indexed="64"/>
        </right>
        <top style="thin">
          <color theme="4" tint="0.39997558519241921"/>
        </top>
        <bottom style="thin">
          <color theme="4" tint="0.39997558519241921"/>
        </bottom>
        <vertical/>
        <horizontal/>
      </border>
    </dxf>
    <dxf>
      <font>
        <b val="0"/>
        <i val="0"/>
        <strike val="0"/>
        <condense val="0"/>
        <extend val="0"/>
        <outline val="0"/>
        <shadow val="0"/>
        <u val="none"/>
        <vertAlign val="baseline"/>
        <sz val="10"/>
        <color theme="1"/>
        <name val="Geneva"/>
        <scheme val="none"/>
      </font>
      <fill>
        <patternFill patternType="none">
          <fgColor indexed="64"/>
          <bgColor indexed="65"/>
        </patternFill>
      </fill>
      <border diagonalUp="0" diagonalDown="0">
        <left style="thin">
          <color indexed="64"/>
        </left>
        <right style="thin">
          <color indexed="64"/>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0"/>
        <color theme="1"/>
        <name val="Geneva"/>
        <scheme val="none"/>
      </font>
      <fill>
        <patternFill patternType="none">
          <fgColor indexed="64"/>
          <bgColor indexed="65"/>
        </patternFill>
      </fill>
    </dxf>
    <dxf>
      <border outline="0">
        <bottom style="thin">
          <color theme="4" tint="0.39997558519241921"/>
        </bottom>
      </border>
    </dxf>
    <dxf>
      <font>
        <b/>
        <i val="0"/>
        <strike val="0"/>
        <condense val="0"/>
        <extend val="0"/>
        <outline val="0"/>
        <shadow val="0"/>
        <u val="none"/>
        <vertAlign val="baseline"/>
        <sz val="10"/>
        <color theme="0"/>
        <name val="Geneva"/>
        <scheme val="none"/>
      </font>
      <fill>
        <patternFill patternType="solid">
          <fgColor theme="4"/>
          <bgColor theme="4"/>
        </patternFill>
      </fill>
      <alignment horizontal="left" vertical="bottom" textRotation="0" wrapText="0" indent="0" justifyLastLine="0" shrinkToFit="0" readingOrder="0"/>
    </dxf>
    <dxf>
      <numFmt numFmtId="2" formatCode="0.00"/>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Geneva"/>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Geneva"/>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Geneva"/>
        <scheme val="none"/>
      </font>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Geneva"/>
        <scheme val="none"/>
      </font>
      <numFmt numFmtId="2" formatCode="0.0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Geneva"/>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Geneva"/>
        <scheme val="none"/>
      </font>
      <numFmt numFmtId="2" formatCode="0.0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Geneva"/>
        <scheme val="none"/>
      </font>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Geneva"/>
        <scheme val="none"/>
      </font>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theme="1"/>
        <name val="Geneva"/>
        <scheme val="none"/>
      </font>
      <fill>
        <patternFill patternType="none">
          <fgColor indexed="64"/>
          <bgColor indexed="65"/>
        </patternFill>
      </fill>
      <alignment horizontal="righ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0"/>
        <color theme="1"/>
        <name val="Geneva"/>
        <scheme val="none"/>
      </font>
      <numFmt numFmtId="2" formatCode="0.00"/>
    </dxf>
    <dxf>
      <font>
        <b val="0"/>
        <i val="0"/>
        <strike val="0"/>
        <condense val="0"/>
        <extend val="0"/>
        <outline val="0"/>
        <shadow val="0"/>
        <u val="none"/>
        <vertAlign val="baseline"/>
        <sz val="10"/>
        <color theme="1"/>
        <name val="Geneva"/>
        <scheme val="none"/>
      </font>
      <numFmt numFmtId="2" formatCode="0.00"/>
      <alignment horizontal="right" vertical="bottom"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0"/>
        <color theme="1"/>
        <name val="Geneva"/>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theme="1"/>
        <name val="Geneva"/>
        <scheme val="none"/>
      </font>
      <border diagonalUp="0" diagonalDown="0">
        <left style="thin">
          <color indexed="64"/>
        </left>
        <right style="thin">
          <color indexed="64"/>
        </right>
        <vertical/>
      </border>
    </dxf>
    <dxf>
      <font>
        <b val="0"/>
        <i val="0"/>
        <strike val="0"/>
        <condense val="0"/>
        <extend val="0"/>
        <outline val="0"/>
        <shadow val="0"/>
        <u val="none"/>
        <vertAlign val="baseline"/>
        <sz val="10"/>
        <color theme="1"/>
        <name val="Geneva"/>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Geneva"/>
        <scheme val="none"/>
      </font>
      <numFmt numFmtId="2" formatCode="0.00"/>
      <alignment horizontal="right" vertical="bottom"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0"/>
        <color theme="1"/>
        <name val="Geneva"/>
        <scheme val="none"/>
      </font>
      <numFmt numFmtId="2" formatCode="0.00"/>
      <alignment horizontal="right" vertical="bottom" textRotation="0" wrapText="0" indent="0" justifyLastLine="0" shrinkToFit="0" readingOrder="0"/>
    </dxf>
    <dxf>
      <font>
        <b val="0"/>
        <i val="0"/>
        <strike val="0"/>
        <condense val="0"/>
        <extend val="0"/>
        <outline val="0"/>
        <shadow val="0"/>
        <u val="none"/>
        <vertAlign val="baseline"/>
        <sz val="10"/>
        <color theme="1"/>
        <name val="Geneva"/>
        <scheme val="none"/>
      </font>
      <border diagonalUp="0" diagonalDown="0">
        <left style="thin">
          <color indexed="64"/>
        </left>
        <right style="thin">
          <color indexed="64"/>
        </right>
        <vertical/>
      </border>
    </dxf>
    <dxf>
      <font>
        <b val="0"/>
        <i val="0"/>
        <strike val="0"/>
        <condense val="0"/>
        <extend val="0"/>
        <outline val="0"/>
        <shadow val="0"/>
        <u val="none"/>
        <vertAlign val="baseline"/>
        <sz val="10"/>
        <color theme="1"/>
        <name val="Geneva"/>
        <scheme val="none"/>
      </font>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Geneva"/>
        <scheme val="none"/>
      </font>
      <alignment horizontal="right"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0"/>
        <color theme="0"/>
        <name val="Geneva"/>
        <scheme val="none"/>
      </font>
      <fill>
        <patternFill patternType="solid">
          <fgColor theme="4"/>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kernel B</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'S4. Histograms'!$C$8:$C$16</c:f>
              <c:numCache>
                <c:formatCode>General</c:formatCode>
                <c:ptCount val="9"/>
                <c:pt idx="0" formatCode="0.0">
                  <c:v>0</c:v>
                </c:pt>
                <c:pt idx="1">
                  <c:v>7.5</c:v>
                </c:pt>
                <c:pt idx="2">
                  <c:v>22.5</c:v>
                </c:pt>
                <c:pt idx="3">
                  <c:v>37.5</c:v>
                </c:pt>
                <c:pt idx="4">
                  <c:v>52.5</c:v>
                </c:pt>
                <c:pt idx="5">
                  <c:v>67.5</c:v>
                </c:pt>
                <c:pt idx="6">
                  <c:v>82.5</c:v>
                </c:pt>
                <c:pt idx="7">
                  <c:v>97.5</c:v>
                </c:pt>
                <c:pt idx="8">
                  <c:v>112.5</c:v>
                </c:pt>
              </c:numCache>
            </c:numRef>
          </c:xVal>
          <c:yVal>
            <c:numRef>
              <c:f>'S4. Histograms'!$D$8:$D$16</c:f>
              <c:numCache>
                <c:formatCode>0.000</c:formatCode>
                <c:ptCount val="9"/>
                <c:pt idx="0">
                  <c:v>2.3346303501945526E-2</c:v>
                </c:pt>
                <c:pt idx="1">
                  <c:v>0.1556420233463035</c:v>
                </c:pt>
                <c:pt idx="2">
                  <c:v>0.30350194552529181</c:v>
                </c:pt>
                <c:pt idx="3">
                  <c:v>0.22957198443579765</c:v>
                </c:pt>
                <c:pt idx="4">
                  <c:v>0.13618677042801555</c:v>
                </c:pt>
                <c:pt idx="5">
                  <c:v>9.3385214007782102E-2</c:v>
                </c:pt>
                <c:pt idx="6">
                  <c:v>2.3346303501945526E-2</c:v>
                </c:pt>
                <c:pt idx="7">
                  <c:v>3.1128404669260701E-2</c:v>
                </c:pt>
                <c:pt idx="8">
                  <c:v>3.8910505836575876E-3</c:v>
                </c:pt>
              </c:numCache>
            </c:numRef>
          </c:yVal>
          <c:smooth val="0"/>
          <c:extLst>
            <c:ext xmlns:c16="http://schemas.microsoft.com/office/drawing/2014/chart" uri="{C3380CC4-5D6E-409C-BE32-E72D297353CC}">
              <c16:uniqueId val="{00000000-E7BC-445D-92CA-D2B5A3FDA294}"/>
            </c:ext>
          </c:extLst>
        </c:ser>
        <c:ser>
          <c:idx val="1"/>
          <c:order val="1"/>
          <c:tx>
            <c:v>kernel R</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'S4. Histograms'!$C$8:$C$16</c:f>
              <c:numCache>
                <c:formatCode>General</c:formatCode>
                <c:ptCount val="9"/>
                <c:pt idx="0" formatCode="0.0">
                  <c:v>0</c:v>
                </c:pt>
                <c:pt idx="1">
                  <c:v>7.5</c:v>
                </c:pt>
                <c:pt idx="2">
                  <c:v>22.5</c:v>
                </c:pt>
                <c:pt idx="3">
                  <c:v>37.5</c:v>
                </c:pt>
                <c:pt idx="4">
                  <c:v>52.5</c:v>
                </c:pt>
                <c:pt idx="5">
                  <c:v>67.5</c:v>
                </c:pt>
                <c:pt idx="6">
                  <c:v>82.5</c:v>
                </c:pt>
                <c:pt idx="7">
                  <c:v>97.5</c:v>
                </c:pt>
                <c:pt idx="8">
                  <c:v>112.5</c:v>
                </c:pt>
              </c:numCache>
            </c:numRef>
          </c:xVal>
          <c:yVal>
            <c:numRef>
              <c:f>'S4. Histograms'!$E$8:$E$16</c:f>
              <c:numCache>
                <c:formatCode>0.000</c:formatCode>
                <c:ptCount val="9"/>
                <c:pt idx="0">
                  <c:v>5.0314465408805034E-2</c:v>
                </c:pt>
                <c:pt idx="1">
                  <c:v>0.23270440251572327</c:v>
                </c:pt>
                <c:pt idx="2">
                  <c:v>0.25157232704402516</c:v>
                </c:pt>
                <c:pt idx="3">
                  <c:v>0.11320754716981132</c:v>
                </c:pt>
                <c:pt idx="4">
                  <c:v>0.13207547169811321</c:v>
                </c:pt>
                <c:pt idx="5">
                  <c:v>0.1069182389937107</c:v>
                </c:pt>
                <c:pt idx="6">
                  <c:v>8.8050314465408799E-2</c:v>
                </c:pt>
                <c:pt idx="7">
                  <c:v>1.2578616352201259E-2</c:v>
                </c:pt>
                <c:pt idx="8">
                  <c:v>1.2578616352201259E-2</c:v>
                </c:pt>
              </c:numCache>
            </c:numRef>
          </c:yVal>
          <c:smooth val="0"/>
          <c:extLst>
            <c:ext xmlns:c16="http://schemas.microsoft.com/office/drawing/2014/chart" uri="{C3380CC4-5D6E-409C-BE32-E72D297353CC}">
              <c16:uniqueId val="{00000001-E7BC-445D-92CA-D2B5A3FDA294}"/>
            </c:ext>
          </c:extLst>
        </c:ser>
        <c:ser>
          <c:idx val="2"/>
          <c:order val="2"/>
          <c:tx>
            <c:v>kernel M</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'S4. Histograms'!$C$8:$C$16</c:f>
              <c:numCache>
                <c:formatCode>General</c:formatCode>
                <c:ptCount val="9"/>
                <c:pt idx="0" formatCode="0.0">
                  <c:v>0</c:v>
                </c:pt>
                <c:pt idx="1">
                  <c:v>7.5</c:v>
                </c:pt>
                <c:pt idx="2">
                  <c:v>22.5</c:v>
                </c:pt>
                <c:pt idx="3">
                  <c:v>37.5</c:v>
                </c:pt>
                <c:pt idx="4">
                  <c:v>52.5</c:v>
                </c:pt>
                <c:pt idx="5">
                  <c:v>67.5</c:v>
                </c:pt>
                <c:pt idx="6">
                  <c:v>82.5</c:v>
                </c:pt>
                <c:pt idx="7">
                  <c:v>97.5</c:v>
                </c:pt>
                <c:pt idx="8">
                  <c:v>112.5</c:v>
                </c:pt>
              </c:numCache>
            </c:numRef>
          </c:xVal>
          <c:yVal>
            <c:numRef>
              <c:f>'S4. Histograms'!$F$8:$F$16</c:f>
              <c:numCache>
                <c:formatCode>0.000</c:formatCode>
                <c:ptCount val="9"/>
                <c:pt idx="0">
                  <c:v>5.1546391752577317E-2</c:v>
                </c:pt>
                <c:pt idx="1">
                  <c:v>4.1237113402061862E-2</c:v>
                </c:pt>
                <c:pt idx="2">
                  <c:v>0.42268041237113402</c:v>
                </c:pt>
                <c:pt idx="3">
                  <c:v>0.26804123711340205</c:v>
                </c:pt>
                <c:pt idx="4">
                  <c:v>0.13402061855670103</c:v>
                </c:pt>
                <c:pt idx="5">
                  <c:v>4.1237113402061855E-2</c:v>
                </c:pt>
                <c:pt idx="6">
                  <c:v>1.0309278350515464E-2</c:v>
                </c:pt>
                <c:pt idx="7">
                  <c:v>3.0927835051546393E-2</c:v>
                </c:pt>
                <c:pt idx="8">
                  <c:v>0</c:v>
                </c:pt>
              </c:numCache>
            </c:numRef>
          </c:yVal>
          <c:smooth val="0"/>
          <c:extLst>
            <c:ext xmlns:c16="http://schemas.microsoft.com/office/drawing/2014/chart" uri="{C3380CC4-5D6E-409C-BE32-E72D297353CC}">
              <c16:uniqueId val="{00000002-E7BC-445D-92CA-D2B5A3FDA294}"/>
            </c:ext>
          </c:extLst>
        </c:ser>
        <c:dLbls>
          <c:showLegendKey val="0"/>
          <c:showVal val="0"/>
          <c:showCatName val="0"/>
          <c:showSerName val="0"/>
          <c:showPercent val="0"/>
          <c:showBubbleSize val="0"/>
        </c:dLbls>
        <c:axId val="516017951"/>
        <c:axId val="516022527"/>
      </c:scatterChart>
      <c:valAx>
        <c:axId val="516017951"/>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ca-ES"/>
                  <a:t>distance</a:t>
                </a:r>
                <a:r>
                  <a:rPr lang="ca-ES" baseline="0"/>
                  <a:t> (km)</a:t>
                </a:r>
                <a:endParaRPr lang="ca-E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16022527"/>
        <c:crosses val="autoZero"/>
        <c:crossBetween val="midCat"/>
      </c:valAx>
      <c:valAx>
        <c:axId val="516022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probability</a:t>
                </a:r>
              </a:p>
            </c:rich>
          </c:tx>
          <c:layout>
            <c:manualLayout>
              <c:xMode val="edge"/>
              <c:yMode val="edge"/>
              <c:x val="1.1111111111111112E-2"/>
              <c:y val="0.2538112423447069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16017951"/>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590550</xdr:colOff>
      <xdr:row>17</xdr:row>
      <xdr:rowOff>142875</xdr:rowOff>
    </xdr:from>
    <xdr:to>
      <xdr:col>5</xdr:col>
      <xdr:colOff>695325</xdr:colOff>
      <xdr:row>34</xdr:row>
      <xdr:rowOff>133350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268</xdr:row>
      <xdr:rowOff>0</xdr:rowOff>
    </xdr:from>
    <xdr:to>
      <xdr:col>4</xdr:col>
      <xdr:colOff>838200</xdr:colOff>
      <xdr:row>271</xdr:row>
      <xdr:rowOff>19050</xdr:rowOff>
    </xdr:to>
    <xdr:pic>
      <xdr:nvPicPr>
        <xdr:cNvPr id="4" name="Imagen 3" descr="Fórmul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62300" y="44824650"/>
          <a:ext cx="8382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1752600</xdr:colOff>
      <xdr:row>482</xdr:row>
      <xdr:rowOff>9525</xdr:rowOff>
    </xdr:from>
    <xdr:to>
      <xdr:col>5</xdr:col>
      <xdr:colOff>714375</xdr:colOff>
      <xdr:row>485</xdr:row>
      <xdr:rowOff>28575</xdr:rowOff>
    </xdr:to>
    <xdr:pic>
      <xdr:nvPicPr>
        <xdr:cNvPr id="2" name="Imagen 1" descr="Fórmul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53275" y="79143225"/>
          <a:ext cx="8382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0" name="Tabla10" displayName="Tabla10" ref="A273:I275" totalsRowShown="0" headerRowDxfId="88" dataDxfId="86" headerRowBorderDxfId="87" tableBorderDxfId="85">
  <autoFilter ref="A273:I275"/>
  <tableColumns count="9">
    <tableColumn id="1" name="ID" dataDxfId="84"/>
    <tableColumn id="2" name="POB. ID" dataDxfId="83"/>
    <tableColumn id="3" name="POB. latitude N" dataDxfId="82"/>
    <tableColumn id="4" name="POB. longitude W" dataDxfId="81"/>
    <tableColumn id="9" name="ID FA/MO" dataDxfId="80"/>
    <tableColumn id="5" name="POB. ID FA/MO" dataDxfId="79"/>
    <tableColumn id="6" name="POB. FA/MO latitude N" dataDxfId="78"/>
    <tableColumn id="7" name="POB. FA/MO longitude W" dataDxfId="77"/>
    <tableColumn id="8" name="DIST. FA/MO (km)" dataDxfId="76">
      <calculatedColumnFormula>2*6371*ASIN(SQRT((SIN(RADIANS(C274-G274)/2))^2+((SIN(RADIANS(D274-H274)/2))^2)*COS(RADIANS(C274))*COS(RADIANS(G274))))</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3" name="Tabla3" displayName="Tabla3" ref="A8:I266" totalsRowShown="0" headerRowDxfId="75" dataDxfId="74">
  <autoFilter ref="A8:I266"/>
  <sortState ref="A8:I265">
    <sortCondition ref="I7:I265"/>
  </sortState>
  <tableColumns count="9">
    <tableColumn id="1" name="ID" dataDxfId="73"/>
    <tableColumn id="2" name="POB. ID" dataDxfId="72"/>
    <tableColumn id="3" name="POB. Latitude" dataDxfId="71"/>
    <tableColumn id="4" name="POB. Longitude" dataDxfId="70"/>
    <tableColumn id="10" name="ID FA/MO" dataDxfId="69"/>
    <tableColumn id="5" name="POB. ID FA/MO" dataDxfId="68"/>
    <tableColumn id="6" name="POB. FA/MO latitude" dataDxfId="67"/>
    <tableColumn id="7" name="POB. FA/MO longitude" dataDxfId="66"/>
    <tableColumn id="8" name="DIST. FA/MO" dataDxfId="65">
      <calculatedColumnFormula>2*6371*ASIN(SQRT((SIN(RADIANS(C9-G9)/2))^2+((SIN(RADIANS(D9-H9)/2))^2)*COS(RADIANS(C9))*COS(RADIANS(G9))))</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5" name="Tabla5" displayName="Tabla5" ref="A9:H169" totalsRowShown="0" headerRowDxfId="64" dataDxfId="62" headerRowBorderDxfId="63" tableBorderDxfId="61" totalsRowBorderDxfId="60">
  <autoFilter ref="A9:H169"/>
  <sortState ref="A9:H167">
    <sortCondition ref="H7:H167"/>
  </sortState>
  <tableColumns count="8">
    <tableColumn id="1" name="ID" dataDxfId="59"/>
    <tableColumn id="2" name="POB. ID" dataDxfId="58"/>
    <tableColumn id="3" name="POB. latitude " dataDxfId="57"/>
    <tableColumn id="4" name="POB. longitude " dataDxfId="56"/>
    <tableColumn id="5" name="POB. ID RES" dataDxfId="55"/>
    <tableColumn id="6" name="POB. RES latitude " dataDxfId="54"/>
    <tableColumn id="7" name="POB. RES longitude " dataDxfId="53"/>
    <tableColumn id="8" name="DIST. RES" dataDxfId="52">
      <calculatedColumnFormula>2*6371*ASIN(SQRT((SIN(RADIANS(C10-F10)/2))^2+((SIN(RADIANS(D10-G10)/2))^2)*COS(RADIANS(C10))*COS(RADIANS(F10))))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9" name="Tabla9" displayName="Tabla9" ref="A177:H182" totalsRowShown="0" headerRowDxfId="51" dataDxfId="49" headerRowBorderDxfId="50" tableBorderDxfId="48">
  <autoFilter ref="A177:H182"/>
  <sortState ref="A180:H181">
    <sortCondition ref="H175:H180"/>
  </sortState>
  <tableColumns count="8">
    <tableColumn id="1" name="ID" dataDxfId="47"/>
    <tableColumn id="2" name="POB. ID" dataDxfId="46"/>
    <tableColumn id="3" name="POB. latitude " dataDxfId="45"/>
    <tableColumn id="4" name="POB. longitude " dataDxfId="44"/>
    <tableColumn id="5" name="POB. ID RES" dataDxfId="43"/>
    <tableColumn id="6" name="POB. RES latitude " dataDxfId="42"/>
    <tableColumn id="7" name="POB. RES longitude " dataDxfId="41"/>
    <tableColumn id="8" name="DIST. RES " dataDxfId="40">
      <calculatedColumnFormula>2*6371*ASIN(SQRT((SIN(RADIANS(C178-F178)/2))^2+((SIN(RADIANS(D178-G178)/2))^2)*COS(RADIANS(C178))*COS(RADIANS(F178))))</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7" name="Tabla7" displayName="Tabla7" ref="A8:J106" totalsRowShown="0" headerRowDxfId="39">
  <autoFilter ref="A8:J106"/>
  <sortState ref="A8:J105">
    <sortCondition ref="J7:J105"/>
  </sortState>
  <tableColumns count="10">
    <tableColumn id="1" name="ID" dataDxfId="38"/>
    <tableColumn id="2" name="ID FA" dataDxfId="37"/>
    <tableColumn id="3" name="POB. ID FA" dataDxfId="36"/>
    <tableColumn id="4" name="POB. FA latitude " dataDxfId="35"/>
    <tableColumn id="5" name="POB. FA longitude " dataDxfId="34"/>
    <tableColumn id="6" name="ID MO" dataDxfId="33"/>
    <tableColumn id="7" name="POB. ID MO" dataDxfId="32"/>
    <tableColumn id="8" name="POB. MO latitude " dataDxfId="31"/>
    <tableColumn id="9" name="POB. MO longitude" dataDxfId="30"/>
    <tableColumn id="10" name="DIST SPOUS" dataDxfId="29">
      <calculatedColumnFormula>2*6371*ASIN(SQRT((SIN(RADIANS(D9-H9)/2))^2+((SIN(RADIANS(E9-I9)/2))^2)*COS(RADIANS(D9))*COS(RADIANS(H9))))</calculatedColumnFormula>
    </tableColumn>
  </tableColumns>
  <tableStyleInfo name="TableStyleMedium2" showFirstColumn="0" showLastColumn="0" showRowStripes="1" showColumnStripes="0"/>
</table>
</file>

<file path=xl/tables/table6.xml><?xml version="1.0" encoding="utf-8"?>
<table xmlns="http://schemas.openxmlformats.org/spreadsheetml/2006/main" id="8" name="Tabla8" displayName="Tabla8" ref="A112:J114" totalsRowShown="0" headerRowDxfId="28" headerRowBorderDxfId="27" tableBorderDxfId="26">
  <autoFilter ref="A112:J114"/>
  <tableColumns count="10">
    <tableColumn id="1" name="ID" dataDxfId="25"/>
    <tableColumn id="2" name="ID FA" dataDxfId="24"/>
    <tableColumn id="3" name="POB. ID FA" dataDxfId="23"/>
    <tableColumn id="4" name="POB. FA latitude" dataDxfId="22"/>
    <tableColumn id="5" name="POB. FA longitude" dataDxfId="21"/>
    <tableColumn id="6" name="ID MO" dataDxfId="20"/>
    <tableColumn id="7" name="POB. ID MO" dataDxfId="19"/>
    <tableColumn id="8" name="POB. MO latitude" dataDxfId="18"/>
    <tableColumn id="9" name="POB. MO longitude" dataDxfId="17"/>
    <tableColumn id="10" name="DIST SPOUS" dataDxfId="16">
      <calculatedColumnFormula>2*6371*ASIN(SQRT((SIN(RADIANS(D113-H113)/2))^2+((SIN(RADIANS(E113-I113)/2))^2)*COS(RADIANS(D113))*COS(RADIANS(H113))))</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1" name="Tabla1" displayName="Tabla1" ref="A6:F16" totalsRowShown="0" headerRowDxfId="15" tableBorderDxfId="14">
  <autoFilter ref="A6:F16"/>
  <tableColumns count="6">
    <tableColumn id="1" name="Min distance" dataDxfId="13"/>
    <tableColumn id="2" name="Max distance" dataDxfId="12"/>
    <tableColumn id="3" name="Mean distance" dataDxfId="11"/>
    <tableColumn id="4" name="Kernel B" dataDxfId="10"/>
    <tableColumn id="5" name="Kernel R" dataDxfId="9"/>
    <tableColumn id="6" name="Kernel M" dataDxfId="8"/>
  </tableColumns>
  <tableStyleInfo name="TableStyleMedium2" showFirstColumn="0" showLastColumn="0" showRowStripes="1" showColumnStripes="0"/>
</table>
</file>

<file path=xl/tables/table8.xml><?xml version="1.0" encoding="utf-8"?>
<table xmlns="http://schemas.openxmlformats.org/spreadsheetml/2006/main" id="2" name="Tabla73" displayName="Tabla73" ref="A5:E264" totalsRowCount="1" dataDxfId="7">
  <autoFilter ref="A5:E263"/>
  <sortState ref="A5:E268">
    <sortCondition ref="A4:A268"/>
  </sortState>
  <tableColumns count="5">
    <tableColumn id="1" name="ID child"/>
    <tableColumn id="2" name="YOB" dataDxfId="6" totalsRowDxfId="5"/>
    <tableColumn id="3" name="ID FA/MO" dataDxfId="4" totalsRowDxfId="3"/>
    <tableColumn id="4" name="YOB FA/MO" dataDxfId="2" totalsRowDxfId="1"/>
    <tableColumn id="5" name="TIME FA/MO" totalsRowFunction="stdDev" totalsRowDxfId="0">
      <calculatedColumnFormula>Tabla73[[#This Row],[YOB]]-Tabla73[[#This Row],[YOB FA/MO]]</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5"/>
  <sheetViews>
    <sheetView tabSelected="1" workbookViewId="0">
      <selection activeCell="A2" sqref="A2:I6"/>
    </sheetView>
  </sheetViews>
  <sheetFormatPr baseColWidth="10" defaultRowHeight="12.75"/>
  <cols>
    <col min="1" max="1" width="6.5703125" customWidth="1"/>
    <col min="2" max="2" width="9.28515625" customWidth="1"/>
    <col min="3" max="3" width="15.140625" customWidth="1"/>
    <col min="4" max="4" width="17.140625" customWidth="1"/>
    <col min="5" max="5" width="9.7109375" customWidth="1"/>
    <col min="6" max="6" width="15.140625" customWidth="1"/>
    <col min="7" max="7" width="19.7109375" customWidth="1"/>
    <col min="8" max="8" width="20.28515625" customWidth="1"/>
    <col min="9" max="9" width="11.85546875" customWidth="1"/>
  </cols>
  <sheetData>
    <row r="1" spans="1:9">
      <c r="A1" s="125" t="s">
        <v>14</v>
      </c>
      <c r="B1" s="125"/>
      <c r="C1" s="125"/>
      <c r="D1" s="125"/>
      <c r="E1" s="125"/>
      <c r="F1" s="125"/>
      <c r="G1" s="125"/>
      <c r="H1" s="125"/>
      <c r="I1" s="125"/>
    </row>
    <row r="2" spans="1:9">
      <c r="A2" s="124" t="s">
        <v>351</v>
      </c>
      <c r="B2" s="124"/>
      <c r="C2" s="124"/>
      <c r="D2" s="124"/>
      <c r="E2" s="124"/>
      <c r="F2" s="124"/>
      <c r="G2" s="124"/>
      <c r="H2" s="124"/>
      <c r="I2" s="124"/>
    </row>
    <row r="3" spans="1:9">
      <c r="A3" s="124"/>
      <c r="B3" s="124"/>
      <c r="C3" s="124"/>
      <c r="D3" s="124"/>
      <c r="E3" s="124"/>
      <c r="F3" s="124"/>
      <c r="G3" s="124"/>
      <c r="H3" s="124"/>
      <c r="I3" s="124"/>
    </row>
    <row r="4" spans="1:9">
      <c r="A4" s="124"/>
      <c r="B4" s="124"/>
      <c r="C4" s="124"/>
      <c r="D4" s="124"/>
      <c r="E4" s="124"/>
      <c r="F4" s="124"/>
      <c r="G4" s="124"/>
      <c r="H4" s="124"/>
      <c r="I4" s="124"/>
    </row>
    <row r="5" spans="1:9">
      <c r="A5" s="124"/>
      <c r="B5" s="124"/>
      <c r="C5" s="124"/>
      <c r="D5" s="124"/>
      <c r="E5" s="124"/>
      <c r="F5" s="124"/>
      <c r="G5" s="124"/>
      <c r="H5" s="124"/>
      <c r="I5" s="124"/>
    </row>
    <row r="6" spans="1:9" ht="28.5" customHeight="1">
      <c r="A6" s="124"/>
      <c r="B6" s="124"/>
      <c r="C6" s="124"/>
      <c r="D6" s="124"/>
      <c r="E6" s="124"/>
      <c r="F6" s="124"/>
      <c r="G6" s="124"/>
      <c r="H6" s="124"/>
      <c r="I6" s="124"/>
    </row>
    <row r="7" spans="1:9" ht="15.75" customHeight="1">
      <c r="A7" s="113" t="s">
        <v>358</v>
      </c>
      <c r="B7" s="113" t="s">
        <v>358</v>
      </c>
      <c r="C7" s="115" t="s">
        <v>358</v>
      </c>
      <c r="D7" s="111" t="s">
        <v>358</v>
      </c>
      <c r="E7" s="113" t="s">
        <v>360</v>
      </c>
      <c r="F7" s="115" t="s">
        <v>360</v>
      </c>
      <c r="G7" s="115" t="s">
        <v>360</v>
      </c>
      <c r="H7" s="111" t="s">
        <v>360</v>
      </c>
      <c r="I7" s="110" t="s">
        <v>359</v>
      </c>
    </row>
    <row r="8" spans="1:9">
      <c r="A8" s="13" t="s">
        <v>0</v>
      </c>
      <c r="B8" s="13" t="s">
        <v>3</v>
      </c>
      <c r="C8" s="114" t="s">
        <v>18</v>
      </c>
      <c r="D8" s="13" t="s">
        <v>19</v>
      </c>
      <c r="E8" s="13" t="s">
        <v>13</v>
      </c>
      <c r="F8" s="114" t="s">
        <v>5</v>
      </c>
      <c r="G8" s="114" t="s">
        <v>20</v>
      </c>
      <c r="H8" s="13" t="s">
        <v>21</v>
      </c>
      <c r="I8" s="13" t="s">
        <v>22</v>
      </c>
    </row>
    <row r="9" spans="1:9">
      <c r="A9" s="10"/>
      <c r="B9" s="10"/>
      <c r="C9" s="12" t="s">
        <v>16</v>
      </c>
      <c r="D9" s="12" t="s">
        <v>17</v>
      </c>
      <c r="E9" s="12"/>
      <c r="F9" s="10"/>
      <c r="G9" s="12" t="s">
        <v>16</v>
      </c>
      <c r="H9" s="12" t="s">
        <v>17</v>
      </c>
      <c r="I9" s="20" t="s">
        <v>15</v>
      </c>
    </row>
    <row r="10" spans="1:9">
      <c r="A10" s="8">
        <v>227</v>
      </c>
      <c r="B10" s="8">
        <v>145</v>
      </c>
      <c r="C10" s="11">
        <v>1.9833333333333334</v>
      </c>
      <c r="D10" s="11">
        <v>64.566666666666677</v>
      </c>
      <c r="E10" s="14">
        <v>777</v>
      </c>
      <c r="F10" s="8">
        <v>145</v>
      </c>
      <c r="G10" s="11">
        <v>1.9833333333333334</v>
      </c>
      <c r="H10" s="11">
        <v>64.566666666666677</v>
      </c>
      <c r="I10" s="90">
        <f t="shared" ref="I10:I73" si="0">2*6371*ASIN(SQRT((SIN(RADIANS(C10-G10)/2))^2+((SIN(RADIANS(D10-H10)/2))^2)*COS(RADIANS(C10))*COS(RADIANS(G10))))</f>
        <v>0</v>
      </c>
    </row>
    <row r="11" spans="1:9">
      <c r="A11" s="8">
        <v>1022</v>
      </c>
      <c r="B11" s="8">
        <v>126</v>
      </c>
      <c r="C11" s="11">
        <v>1.6</v>
      </c>
      <c r="D11" s="11">
        <v>65.266666666666666</v>
      </c>
      <c r="E11" s="14">
        <v>651</v>
      </c>
      <c r="F11" s="8">
        <v>126</v>
      </c>
      <c r="G11" s="11">
        <v>1.6</v>
      </c>
      <c r="H11" s="11">
        <v>65.266666666666666</v>
      </c>
      <c r="I11" s="90">
        <f t="shared" si="0"/>
        <v>0</v>
      </c>
    </row>
    <row r="12" spans="1:9">
      <c r="A12" s="9">
        <v>1246</v>
      </c>
      <c r="B12" s="9">
        <v>124</v>
      </c>
      <c r="C12" s="11">
        <v>1.7833333333333332</v>
      </c>
      <c r="D12" s="11">
        <v>65.150000000000006</v>
      </c>
      <c r="E12" s="15">
        <v>1929</v>
      </c>
      <c r="F12" s="8">
        <v>124</v>
      </c>
      <c r="G12" s="11">
        <v>1.7833333333333332</v>
      </c>
      <c r="H12" s="11">
        <v>65.150000000000006</v>
      </c>
      <c r="I12" s="90">
        <f t="shared" si="0"/>
        <v>0</v>
      </c>
    </row>
    <row r="13" spans="1:9">
      <c r="A13" s="8">
        <v>1795</v>
      </c>
      <c r="B13" s="8">
        <v>145</v>
      </c>
      <c r="C13" s="11">
        <v>1.9833333333333334</v>
      </c>
      <c r="D13" s="11">
        <v>64.566666666666677</v>
      </c>
      <c r="E13" s="14">
        <v>777</v>
      </c>
      <c r="F13" s="8">
        <v>145</v>
      </c>
      <c r="G13" s="11">
        <v>1.9833333333333334</v>
      </c>
      <c r="H13" s="11">
        <v>64.566666666666677</v>
      </c>
      <c r="I13" s="90">
        <f t="shared" si="0"/>
        <v>0</v>
      </c>
    </row>
    <row r="14" spans="1:9">
      <c r="A14" s="8">
        <v>2384</v>
      </c>
      <c r="B14" s="8">
        <v>128</v>
      </c>
      <c r="C14" s="11">
        <v>1.6833333333333331</v>
      </c>
      <c r="D14" s="11">
        <v>65.266666666666666</v>
      </c>
      <c r="E14" s="14">
        <v>1046</v>
      </c>
      <c r="F14" s="8">
        <v>128</v>
      </c>
      <c r="G14" s="11">
        <v>1.6833333333333331</v>
      </c>
      <c r="H14" s="11">
        <v>65.266666666666666</v>
      </c>
      <c r="I14" s="90">
        <f t="shared" si="0"/>
        <v>0</v>
      </c>
    </row>
    <row r="15" spans="1:9">
      <c r="A15" s="8">
        <v>2531</v>
      </c>
      <c r="B15" s="8">
        <v>126</v>
      </c>
      <c r="C15" s="11">
        <v>1.6</v>
      </c>
      <c r="D15" s="11">
        <v>65.266666666666666</v>
      </c>
      <c r="E15" s="14">
        <v>522</v>
      </c>
      <c r="F15" s="8">
        <v>126</v>
      </c>
      <c r="G15" s="11">
        <v>1.6</v>
      </c>
      <c r="H15" s="11">
        <v>65.266666666666666</v>
      </c>
      <c r="I15" s="90">
        <f t="shared" si="0"/>
        <v>0</v>
      </c>
    </row>
    <row r="16" spans="1:9">
      <c r="A16" s="8">
        <v>2518</v>
      </c>
      <c r="B16" s="8">
        <v>9</v>
      </c>
      <c r="C16" s="11">
        <v>1.5500000000000003</v>
      </c>
      <c r="D16" s="11">
        <v>65.36666666666666</v>
      </c>
      <c r="E16" s="14">
        <v>1834</v>
      </c>
      <c r="F16" s="8">
        <v>113</v>
      </c>
      <c r="G16" s="11">
        <v>1.5500000000000003</v>
      </c>
      <c r="H16" s="11">
        <v>65.38333333333334</v>
      </c>
      <c r="I16" s="17">
        <f t="shared" si="0"/>
        <v>1.8525706748651412</v>
      </c>
    </row>
    <row r="17" spans="1:9">
      <c r="A17" s="8">
        <v>159</v>
      </c>
      <c r="B17" s="8">
        <v>126</v>
      </c>
      <c r="C17" s="11">
        <v>1.6</v>
      </c>
      <c r="D17" s="11">
        <v>65.266666666666666</v>
      </c>
      <c r="E17" s="14">
        <v>2130</v>
      </c>
      <c r="F17" s="8">
        <v>118</v>
      </c>
      <c r="G17" s="11">
        <v>1.6166666666666667</v>
      </c>
      <c r="H17" s="11">
        <v>65.300000000000011</v>
      </c>
      <c r="I17" s="17">
        <f t="shared" si="0"/>
        <v>4.1426842434808684</v>
      </c>
    </row>
    <row r="18" spans="1:9">
      <c r="A18" s="8">
        <v>951</v>
      </c>
      <c r="B18" s="8">
        <v>126</v>
      </c>
      <c r="C18" s="11">
        <v>1.6</v>
      </c>
      <c r="D18" s="11">
        <v>65.266666666666666</v>
      </c>
      <c r="E18" s="14">
        <v>950</v>
      </c>
      <c r="F18" s="8">
        <v>118</v>
      </c>
      <c r="G18" s="11">
        <v>1.6166666666666667</v>
      </c>
      <c r="H18" s="11">
        <v>65.300000000000011</v>
      </c>
      <c r="I18" s="17">
        <f t="shared" si="0"/>
        <v>4.1426842434808684</v>
      </c>
    </row>
    <row r="19" spans="1:9">
      <c r="A19" s="8">
        <v>1125</v>
      </c>
      <c r="B19" s="8">
        <v>126</v>
      </c>
      <c r="C19" s="11">
        <v>1.6</v>
      </c>
      <c r="D19" s="11">
        <v>65.266666666666666</v>
      </c>
      <c r="E19" s="14">
        <v>1509</v>
      </c>
      <c r="F19" s="8">
        <v>118</v>
      </c>
      <c r="G19" s="11">
        <v>1.6166666666666667</v>
      </c>
      <c r="H19" s="11">
        <v>65.300000000000011</v>
      </c>
      <c r="I19" s="17">
        <f t="shared" si="0"/>
        <v>4.1426842434808684</v>
      </c>
    </row>
    <row r="20" spans="1:9">
      <c r="A20" s="8">
        <v>2380</v>
      </c>
      <c r="B20" s="8">
        <v>126</v>
      </c>
      <c r="C20" s="11">
        <v>1.6</v>
      </c>
      <c r="D20" s="11">
        <v>65.266666666666666</v>
      </c>
      <c r="E20" s="14">
        <v>1568</v>
      </c>
      <c r="F20" s="8">
        <v>118</v>
      </c>
      <c r="G20" s="11">
        <v>1.6166666666666667</v>
      </c>
      <c r="H20" s="11">
        <v>65.300000000000011</v>
      </c>
      <c r="I20" s="17">
        <f t="shared" si="0"/>
        <v>4.1426842434808684</v>
      </c>
    </row>
    <row r="21" spans="1:9">
      <c r="A21" s="8">
        <v>2398</v>
      </c>
      <c r="B21" s="8">
        <v>126</v>
      </c>
      <c r="C21" s="11">
        <v>1.6</v>
      </c>
      <c r="D21" s="11">
        <v>65.266666666666666</v>
      </c>
      <c r="E21" s="14">
        <v>950</v>
      </c>
      <c r="F21" s="8">
        <v>118</v>
      </c>
      <c r="G21" s="11">
        <v>1.6166666666666667</v>
      </c>
      <c r="H21" s="11">
        <v>65.300000000000011</v>
      </c>
      <c r="I21" s="17">
        <f t="shared" si="0"/>
        <v>4.1426842434808684</v>
      </c>
    </row>
    <row r="22" spans="1:9">
      <c r="A22" s="8">
        <v>2498</v>
      </c>
      <c r="B22" s="8">
        <v>126</v>
      </c>
      <c r="C22" s="11">
        <v>1.6</v>
      </c>
      <c r="D22" s="11">
        <v>65.266666666666666</v>
      </c>
      <c r="E22" s="14">
        <v>2134</v>
      </c>
      <c r="F22" s="8">
        <v>118</v>
      </c>
      <c r="G22" s="11">
        <v>1.6166666666666667</v>
      </c>
      <c r="H22" s="11">
        <v>65.300000000000011</v>
      </c>
      <c r="I22" s="17">
        <f t="shared" si="0"/>
        <v>4.1426842434808684</v>
      </c>
    </row>
    <row r="23" spans="1:9">
      <c r="A23" s="8">
        <v>2544</v>
      </c>
      <c r="B23" s="8">
        <v>126</v>
      </c>
      <c r="C23" s="11">
        <v>1.6</v>
      </c>
      <c r="D23" s="11">
        <v>65.266666666666666</v>
      </c>
      <c r="E23" s="14">
        <v>1287</v>
      </c>
      <c r="F23" s="8">
        <v>118</v>
      </c>
      <c r="G23" s="11">
        <v>1.6166666666666667</v>
      </c>
      <c r="H23" s="11">
        <v>65.300000000000011</v>
      </c>
      <c r="I23" s="17">
        <f t="shared" si="0"/>
        <v>4.1426842434808684</v>
      </c>
    </row>
    <row r="24" spans="1:9">
      <c r="A24" s="8">
        <v>2523</v>
      </c>
      <c r="B24" s="8">
        <v>128</v>
      </c>
      <c r="C24" s="11">
        <v>1.6833333333333331</v>
      </c>
      <c r="D24" s="11">
        <v>65.266666666666666</v>
      </c>
      <c r="E24" s="14">
        <v>1929</v>
      </c>
      <c r="F24" s="8">
        <v>132</v>
      </c>
      <c r="G24" s="11">
        <v>1.6833333333333331</v>
      </c>
      <c r="H24" s="11">
        <v>65.316666666666663</v>
      </c>
      <c r="I24" s="17">
        <f t="shared" si="0"/>
        <v>5.5573470090376711</v>
      </c>
    </row>
    <row r="25" spans="1:9">
      <c r="A25" s="8">
        <v>2289</v>
      </c>
      <c r="B25" s="8">
        <v>165</v>
      </c>
      <c r="C25" s="11">
        <v>1.6333333333333333</v>
      </c>
      <c r="D25" s="11">
        <v>65.250000000000014</v>
      </c>
      <c r="E25" s="14">
        <v>1631</v>
      </c>
      <c r="F25" s="8">
        <v>118</v>
      </c>
      <c r="G25" s="11">
        <v>1.6166666666666667</v>
      </c>
      <c r="H25" s="11">
        <v>65.300000000000011</v>
      </c>
      <c r="I25" s="17">
        <f t="shared" si="0"/>
        <v>5.8583660462277427</v>
      </c>
    </row>
    <row r="26" spans="1:9">
      <c r="A26" s="8">
        <v>2537</v>
      </c>
      <c r="B26" s="8">
        <v>9</v>
      </c>
      <c r="C26" s="11">
        <v>1.5500000000000003</v>
      </c>
      <c r="D26" s="11">
        <v>65.36666666666666</v>
      </c>
      <c r="E26" s="14">
        <v>706</v>
      </c>
      <c r="F26" s="8">
        <v>111</v>
      </c>
      <c r="G26" s="11">
        <v>1.5333333333333334</v>
      </c>
      <c r="H26" s="11">
        <v>65.433333333333337</v>
      </c>
      <c r="I26" s="17">
        <f t="shared" si="0"/>
        <v>7.638537254580636</v>
      </c>
    </row>
    <row r="27" spans="1:9">
      <c r="A27" s="8">
        <v>2514</v>
      </c>
      <c r="B27" s="8">
        <v>141</v>
      </c>
      <c r="C27" s="11">
        <v>1.5166666666666666</v>
      </c>
      <c r="D27" s="11">
        <v>65.399999999999991</v>
      </c>
      <c r="E27" s="14">
        <v>1246</v>
      </c>
      <c r="F27" s="8">
        <v>182</v>
      </c>
      <c r="G27" s="11">
        <v>1.5</v>
      </c>
      <c r="H27" s="11">
        <v>65.333333333333343</v>
      </c>
      <c r="I27" s="17">
        <f t="shared" si="0"/>
        <v>7.6386485999791196</v>
      </c>
    </row>
    <row r="28" spans="1:9">
      <c r="A28" s="8">
        <v>447</v>
      </c>
      <c r="B28" s="8">
        <v>132</v>
      </c>
      <c r="C28" s="11">
        <v>1.6833333333333331</v>
      </c>
      <c r="D28" s="11">
        <v>65.316666666666663</v>
      </c>
      <c r="E28" s="14">
        <v>2134</v>
      </c>
      <c r="F28" s="8">
        <v>118</v>
      </c>
      <c r="G28" s="11">
        <v>1.6166666666666667</v>
      </c>
      <c r="H28" s="11">
        <v>65.300000000000011</v>
      </c>
      <c r="I28" s="17">
        <f t="shared" si="0"/>
        <v>7.6409541025431125</v>
      </c>
    </row>
    <row r="29" spans="1:9">
      <c r="A29" s="8">
        <v>1028</v>
      </c>
      <c r="B29" s="8">
        <v>132</v>
      </c>
      <c r="C29" s="11">
        <v>1.6833333333333331</v>
      </c>
      <c r="D29" s="11">
        <v>65.316666666666663</v>
      </c>
      <c r="E29" s="14">
        <v>2134</v>
      </c>
      <c r="F29" s="8">
        <v>118</v>
      </c>
      <c r="G29" s="11">
        <v>1.6166666666666667</v>
      </c>
      <c r="H29" s="11">
        <v>65.300000000000011</v>
      </c>
      <c r="I29" s="17">
        <f t="shared" si="0"/>
        <v>7.6409541025431125</v>
      </c>
    </row>
    <row r="30" spans="1:9">
      <c r="A30" s="8">
        <v>1992</v>
      </c>
      <c r="B30" s="8">
        <v>132</v>
      </c>
      <c r="C30" s="11">
        <v>1.6833333333333331</v>
      </c>
      <c r="D30" s="11">
        <v>65.316666666666663</v>
      </c>
      <c r="E30" s="14">
        <v>1435</v>
      </c>
      <c r="F30" s="8">
        <v>118</v>
      </c>
      <c r="G30" s="11">
        <v>1.6166666666666667</v>
      </c>
      <c r="H30" s="11">
        <v>65.300000000000011</v>
      </c>
      <c r="I30" s="17">
        <f t="shared" si="0"/>
        <v>7.6409541025431125</v>
      </c>
    </row>
    <row r="31" spans="1:9">
      <c r="A31" s="8">
        <v>242</v>
      </c>
      <c r="B31" s="8">
        <v>128</v>
      </c>
      <c r="C31" s="11">
        <v>1.6833333333333331</v>
      </c>
      <c r="D31" s="11">
        <v>65.266666666666666</v>
      </c>
      <c r="E31" s="14">
        <v>314</v>
      </c>
      <c r="F31" s="8">
        <v>118</v>
      </c>
      <c r="G31" s="11">
        <v>1.6166666666666667</v>
      </c>
      <c r="H31" s="11">
        <v>65.300000000000011</v>
      </c>
      <c r="I31" s="17">
        <f t="shared" si="0"/>
        <v>8.2872932192580198</v>
      </c>
    </row>
    <row r="32" spans="1:9">
      <c r="A32" s="8">
        <v>299</v>
      </c>
      <c r="B32" s="8">
        <v>128</v>
      </c>
      <c r="C32" s="11">
        <v>1.6833333333333331</v>
      </c>
      <c r="D32" s="11">
        <v>65.266666666666666</v>
      </c>
      <c r="E32" s="14">
        <v>1475</v>
      </c>
      <c r="F32" s="8">
        <v>118</v>
      </c>
      <c r="G32" s="11">
        <v>1.6166666666666667</v>
      </c>
      <c r="H32" s="11">
        <v>65.300000000000011</v>
      </c>
      <c r="I32" s="17">
        <f t="shared" si="0"/>
        <v>8.2872932192580198</v>
      </c>
    </row>
    <row r="33" spans="1:9">
      <c r="A33" s="8">
        <v>2529</v>
      </c>
      <c r="B33" s="8">
        <v>128</v>
      </c>
      <c r="C33" s="11">
        <v>1.6833333333333331</v>
      </c>
      <c r="D33" s="11">
        <v>65.266666666666666</v>
      </c>
      <c r="E33" s="14">
        <v>1475</v>
      </c>
      <c r="F33" s="8">
        <v>118</v>
      </c>
      <c r="G33" s="11">
        <v>1.6166666666666667</v>
      </c>
      <c r="H33" s="11">
        <v>65.300000000000011</v>
      </c>
      <c r="I33" s="17">
        <f t="shared" si="0"/>
        <v>8.2872932192580198</v>
      </c>
    </row>
    <row r="34" spans="1:9">
      <c r="A34" s="8">
        <v>2538</v>
      </c>
      <c r="B34" s="8">
        <v>128</v>
      </c>
      <c r="C34" s="11">
        <v>1.6833333333333331</v>
      </c>
      <c r="D34" s="11">
        <v>65.266666666666666</v>
      </c>
      <c r="E34" s="14">
        <v>2134</v>
      </c>
      <c r="F34" s="8">
        <v>118</v>
      </c>
      <c r="G34" s="11">
        <v>1.6166666666666667</v>
      </c>
      <c r="H34" s="11">
        <v>65.300000000000011</v>
      </c>
      <c r="I34" s="17">
        <f t="shared" si="0"/>
        <v>8.2872932192580198</v>
      </c>
    </row>
    <row r="35" spans="1:9">
      <c r="A35" s="8">
        <v>2181</v>
      </c>
      <c r="B35" s="8">
        <v>126</v>
      </c>
      <c r="C35" s="11">
        <v>1.6</v>
      </c>
      <c r="D35" s="11">
        <v>65.266666666666666</v>
      </c>
      <c r="E35" s="14">
        <v>1046</v>
      </c>
      <c r="F35" s="8">
        <v>128</v>
      </c>
      <c r="G35" s="11">
        <v>1.6833333333333331</v>
      </c>
      <c r="H35" s="11">
        <v>65.266666666666666</v>
      </c>
      <c r="I35" s="17">
        <f t="shared" si="0"/>
        <v>9.266243887046528</v>
      </c>
    </row>
    <row r="36" spans="1:9">
      <c r="A36" s="8">
        <v>2175</v>
      </c>
      <c r="B36" s="8">
        <v>128</v>
      </c>
      <c r="C36" s="11">
        <v>1.6833333333333331</v>
      </c>
      <c r="D36" s="11">
        <v>65.266666666666666</v>
      </c>
      <c r="E36" s="14">
        <v>1697</v>
      </c>
      <c r="F36" s="8">
        <v>169</v>
      </c>
      <c r="G36" s="11">
        <v>1.6999999999999997</v>
      </c>
      <c r="H36" s="11">
        <v>65.36666666666666</v>
      </c>
      <c r="I36" s="17">
        <f t="shared" si="0"/>
        <v>11.268091877920444</v>
      </c>
    </row>
    <row r="37" spans="1:9">
      <c r="A37" s="8">
        <v>2401</v>
      </c>
      <c r="B37" s="8">
        <v>128</v>
      </c>
      <c r="C37" s="11">
        <v>1.6833333333333331</v>
      </c>
      <c r="D37" s="11">
        <v>65.266666666666666</v>
      </c>
      <c r="E37" s="14">
        <v>1109</v>
      </c>
      <c r="F37" s="8">
        <v>169</v>
      </c>
      <c r="G37" s="11">
        <v>1.6999999999999997</v>
      </c>
      <c r="H37" s="11">
        <v>65.36666666666666</v>
      </c>
      <c r="I37" s="17">
        <f t="shared" si="0"/>
        <v>11.268091877920444</v>
      </c>
    </row>
    <row r="38" spans="1:9">
      <c r="A38" s="8">
        <v>2534</v>
      </c>
      <c r="B38" s="8">
        <v>128</v>
      </c>
      <c r="C38" s="11">
        <v>1.6833333333333331</v>
      </c>
      <c r="D38" s="11">
        <v>65.266666666666666</v>
      </c>
      <c r="E38" s="14">
        <v>959</v>
      </c>
      <c r="F38" s="8">
        <v>169</v>
      </c>
      <c r="G38" s="11">
        <v>1.6999999999999997</v>
      </c>
      <c r="H38" s="11">
        <v>65.36666666666666</v>
      </c>
      <c r="I38" s="17">
        <f t="shared" si="0"/>
        <v>11.268091877920444</v>
      </c>
    </row>
    <row r="39" spans="1:9">
      <c r="A39" s="8">
        <v>1496</v>
      </c>
      <c r="B39" s="8">
        <v>169</v>
      </c>
      <c r="C39" s="11">
        <v>1.6999999999999997</v>
      </c>
      <c r="D39" s="11">
        <v>65.36666666666666</v>
      </c>
      <c r="E39" s="14">
        <v>2248</v>
      </c>
      <c r="F39" s="8">
        <v>280</v>
      </c>
      <c r="G39" s="11">
        <v>1.8</v>
      </c>
      <c r="H39" s="11">
        <v>65.333333333333343</v>
      </c>
      <c r="I39" s="17">
        <f t="shared" si="0"/>
        <v>11.720427703761262</v>
      </c>
    </row>
    <row r="40" spans="1:9">
      <c r="A40" s="8">
        <v>449</v>
      </c>
      <c r="B40" s="8">
        <v>113</v>
      </c>
      <c r="C40" s="11">
        <v>1.5500000000000003</v>
      </c>
      <c r="D40" s="11">
        <v>65.38333333333334</v>
      </c>
      <c r="E40" s="14">
        <v>2134</v>
      </c>
      <c r="F40" s="8">
        <v>118</v>
      </c>
      <c r="G40" s="11">
        <v>1.6166666666666667</v>
      </c>
      <c r="H40" s="11">
        <v>65.300000000000011</v>
      </c>
      <c r="I40" s="17">
        <f t="shared" si="0"/>
        <v>11.863819325441446</v>
      </c>
    </row>
    <row r="41" spans="1:9">
      <c r="A41" s="8">
        <v>1473</v>
      </c>
      <c r="B41" s="8">
        <v>118</v>
      </c>
      <c r="C41" s="11">
        <v>1.6166666666666667</v>
      </c>
      <c r="D41" s="11">
        <v>65.300000000000011</v>
      </c>
      <c r="E41" s="14">
        <v>959</v>
      </c>
      <c r="F41" s="8">
        <v>169</v>
      </c>
      <c r="G41" s="11">
        <v>1.6999999999999997</v>
      </c>
      <c r="H41" s="11">
        <v>65.36666666666666</v>
      </c>
      <c r="I41" s="17">
        <f t="shared" si="0"/>
        <v>11.864642458193122</v>
      </c>
    </row>
    <row r="42" spans="1:9">
      <c r="A42" s="8">
        <v>760</v>
      </c>
      <c r="B42" s="8">
        <v>9</v>
      </c>
      <c r="C42" s="11">
        <v>1.5500000000000003</v>
      </c>
      <c r="D42" s="11">
        <v>65.36666666666666</v>
      </c>
      <c r="E42" s="14">
        <v>522</v>
      </c>
      <c r="F42" s="8">
        <v>126</v>
      </c>
      <c r="G42" s="11">
        <v>1.6</v>
      </c>
      <c r="H42" s="11">
        <v>65.266666666666666</v>
      </c>
      <c r="I42" s="17">
        <f t="shared" si="0"/>
        <v>12.428213152379373</v>
      </c>
    </row>
    <row r="43" spans="1:9">
      <c r="A43" s="8">
        <v>282</v>
      </c>
      <c r="B43" s="8">
        <v>132</v>
      </c>
      <c r="C43" s="11">
        <v>1.6833333333333331</v>
      </c>
      <c r="D43" s="11">
        <v>65.316666666666663</v>
      </c>
      <c r="E43" s="14">
        <v>2248</v>
      </c>
      <c r="F43" s="8">
        <v>280</v>
      </c>
      <c r="G43" s="11">
        <v>1.8</v>
      </c>
      <c r="H43" s="11">
        <v>65.333333333333343</v>
      </c>
      <c r="I43" s="17">
        <f t="shared" si="0"/>
        <v>13.104326680009649</v>
      </c>
    </row>
    <row r="44" spans="1:9">
      <c r="A44" s="8">
        <v>610</v>
      </c>
      <c r="B44" s="8">
        <v>132</v>
      </c>
      <c r="C44" s="11">
        <v>1.6833333333333331</v>
      </c>
      <c r="D44" s="11">
        <v>65.316666666666663</v>
      </c>
      <c r="E44" s="14">
        <v>340</v>
      </c>
      <c r="F44" s="8">
        <v>280</v>
      </c>
      <c r="G44" s="11">
        <v>1.8</v>
      </c>
      <c r="H44" s="11">
        <v>65.333333333333343</v>
      </c>
      <c r="I44" s="17">
        <f t="shared" si="0"/>
        <v>13.104326680009649</v>
      </c>
    </row>
    <row r="45" spans="1:9">
      <c r="A45" s="8">
        <v>1178</v>
      </c>
      <c r="B45" s="8">
        <v>132</v>
      </c>
      <c r="C45" s="11">
        <v>1.6833333333333331</v>
      </c>
      <c r="D45" s="11">
        <v>65.316666666666663</v>
      </c>
      <c r="E45" s="14">
        <v>1335</v>
      </c>
      <c r="F45" s="8">
        <v>280</v>
      </c>
      <c r="G45" s="11">
        <v>1.8</v>
      </c>
      <c r="H45" s="11">
        <v>65.333333333333343</v>
      </c>
      <c r="I45" s="17">
        <f t="shared" si="0"/>
        <v>13.104326680009649</v>
      </c>
    </row>
    <row r="46" spans="1:9">
      <c r="A46" s="8">
        <v>1276</v>
      </c>
      <c r="B46" s="8">
        <v>132</v>
      </c>
      <c r="C46" s="11">
        <v>1.6833333333333331</v>
      </c>
      <c r="D46" s="11">
        <v>65.316666666666663</v>
      </c>
      <c r="E46" s="14">
        <v>1335</v>
      </c>
      <c r="F46" s="8">
        <v>280</v>
      </c>
      <c r="G46" s="11">
        <v>1.8</v>
      </c>
      <c r="H46" s="11">
        <v>65.333333333333343</v>
      </c>
      <c r="I46" s="17">
        <f t="shared" si="0"/>
        <v>13.104326680009649</v>
      </c>
    </row>
    <row r="47" spans="1:9">
      <c r="A47" s="8">
        <v>2497</v>
      </c>
      <c r="B47" s="8">
        <v>132</v>
      </c>
      <c r="C47" s="11">
        <v>1.6833333333333331</v>
      </c>
      <c r="D47" s="11">
        <v>65.316666666666663</v>
      </c>
      <c r="E47" s="14">
        <v>340</v>
      </c>
      <c r="F47" s="8">
        <v>280</v>
      </c>
      <c r="G47" s="11">
        <v>1.8</v>
      </c>
      <c r="H47" s="11">
        <v>65.333333333333343</v>
      </c>
      <c r="I47" s="17">
        <f t="shared" si="0"/>
        <v>13.104326680009649</v>
      </c>
    </row>
    <row r="48" spans="1:9">
      <c r="A48" s="8">
        <v>2519</v>
      </c>
      <c r="B48" s="8">
        <v>132</v>
      </c>
      <c r="C48" s="11">
        <v>1.6833333333333331</v>
      </c>
      <c r="D48" s="11">
        <v>65.316666666666663</v>
      </c>
      <c r="E48" s="14">
        <v>212</v>
      </c>
      <c r="F48" s="8">
        <v>280</v>
      </c>
      <c r="G48" s="11">
        <v>1.8</v>
      </c>
      <c r="H48" s="11">
        <v>65.333333333333343</v>
      </c>
      <c r="I48" s="17">
        <f t="shared" si="0"/>
        <v>13.104326680009649</v>
      </c>
    </row>
    <row r="49" spans="1:9">
      <c r="A49" s="8">
        <v>1877</v>
      </c>
      <c r="B49" s="8">
        <v>126</v>
      </c>
      <c r="C49" s="11">
        <v>1.6</v>
      </c>
      <c r="D49" s="11">
        <v>65.266666666666666</v>
      </c>
      <c r="E49" s="14">
        <v>178</v>
      </c>
      <c r="F49" s="8">
        <v>113</v>
      </c>
      <c r="G49" s="11">
        <v>1.5500000000000003</v>
      </c>
      <c r="H49" s="11">
        <v>65.38333333333334</v>
      </c>
      <c r="I49" s="17">
        <f t="shared" si="0"/>
        <v>14.109417161407807</v>
      </c>
    </row>
    <row r="50" spans="1:9">
      <c r="A50" s="8">
        <v>2392</v>
      </c>
      <c r="B50" s="8">
        <v>16</v>
      </c>
      <c r="C50" s="11">
        <v>1.6</v>
      </c>
      <c r="D50" s="11">
        <v>65.266666666666666</v>
      </c>
      <c r="E50" s="14">
        <v>326</v>
      </c>
      <c r="F50" s="8">
        <v>113</v>
      </c>
      <c r="G50" s="11">
        <v>1.5500000000000003</v>
      </c>
      <c r="H50" s="11">
        <v>65.38333333333334</v>
      </c>
      <c r="I50" s="17">
        <f t="shared" si="0"/>
        <v>14.109417161407807</v>
      </c>
    </row>
    <row r="51" spans="1:9">
      <c r="A51" s="8">
        <v>2496</v>
      </c>
      <c r="B51" s="8">
        <v>126</v>
      </c>
      <c r="C51" s="11">
        <v>1.6</v>
      </c>
      <c r="D51" s="11">
        <v>65.266666666666666</v>
      </c>
      <c r="E51" s="14">
        <v>1938</v>
      </c>
      <c r="F51" s="8">
        <v>113</v>
      </c>
      <c r="G51" s="11">
        <v>1.5500000000000003</v>
      </c>
      <c r="H51" s="11">
        <v>65.38333333333334</v>
      </c>
      <c r="I51" s="17">
        <f t="shared" si="0"/>
        <v>14.109417161407807</v>
      </c>
    </row>
    <row r="52" spans="1:9">
      <c r="A52" s="8">
        <v>2508</v>
      </c>
      <c r="B52" s="8">
        <v>126</v>
      </c>
      <c r="C52" s="11">
        <v>1.6</v>
      </c>
      <c r="D52" s="11">
        <v>65.266666666666666</v>
      </c>
      <c r="E52" s="14">
        <v>1568</v>
      </c>
      <c r="F52" s="8">
        <v>113</v>
      </c>
      <c r="G52" s="11">
        <v>1.5500000000000003</v>
      </c>
      <c r="H52" s="11">
        <v>65.38333333333334</v>
      </c>
      <c r="I52" s="17">
        <f t="shared" si="0"/>
        <v>14.109417161407807</v>
      </c>
    </row>
    <row r="53" spans="1:9">
      <c r="A53" s="8">
        <v>2400</v>
      </c>
      <c r="B53" s="8">
        <v>128</v>
      </c>
      <c r="C53" s="11">
        <v>1.6833333333333331</v>
      </c>
      <c r="D53" s="11">
        <v>65.266666666666666</v>
      </c>
      <c r="E53" s="14">
        <v>340</v>
      </c>
      <c r="F53" s="8">
        <v>280</v>
      </c>
      <c r="G53" s="11">
        <v>1.8</v>
      </c>
      <c r="H53" s="11">
        <v>65.333333333333343</v>
      </c>
      <c r="I53" s="17">
        <f t="shared" si="0"/>
        <v>14.93966987636813</v>
      </c>
    </row>
    <row r="54" spans="1:9">
      <c r="A54" s="8">
        <v>2528</v>
      </c>
      <c r="B54" s="8">
        <v>128</v>
      </c>
      <c r="C54" s="11">
        <v>1.6833333333333331</v>
      </c>
      <c r="D54" s="11">
        <v>65.266666666666666</v>
      </c>
      <c r="E54" s="14">
        <v>2248</v>
      </c>
      <c r="F54" s="8">
        <v>280</v>
      </c>
      <c r="G54" s="11">
        <v>1.8</v>
      </c>
      <c r="H54" s="11">
        <v>65.333333333333343</v>
      </c>
      <c r="I54" s="17">
        <f t="shared" si="0"/>
        <v>14.93966987636813</v>
      </c>
    </row>
    <row r="55" spans="1:9">
      <c r="A55" s="8">
        <v>2541</v>
      </c>
      <c r="B55" s="8">
        <v>128</v>
      </c>
      <c r="C55" s="11">
        <v>1.6833333333333331</v>
      </c>
      <c r="D55" s="11">
        <v>65.266666666666666</v>
      </c>
      <c r="E55" s="14">
        <v>2248</v>
      </c>
      <c r="F55" s="8">
        <v>280</v>
      </c>
      <c r="G55" s="11">
        <v>1.8</v>
      </c>
      <c r="H55" s="11">
        <v>65.333333333333343</v>
      </c>
      <c r="I55" s="17">
        <f t="shared" si="0"/>
        <v>14.93966987636813</v>
      </c>
    </row>
    <row r="56" spans="1:9">
      <c r="A56" s="8">
        <v>2548</v>
      </c>
      <c r="B56" s="8">
        <v>126</v>
      </c>
      <c r="C56" s="11">
        <v>1.6</v>
      </c>
      <c r="D56" s="11">
        <v>65.266666666666666</v>
      </c>
      <c r="E56" s="14">
        <v>2052</v>
      </c>
      <c r="F56" s="8">
        <v>169</v>
      </c>
      <c r="G56" s="11">
        <v>1.6999999999999997</v>
      </c>
      <c r="H56" s="11">
        <v>65.36666666666666</v>
      </c>
      <c r="I56" s="17">
        <f t="shared" si="0"/>
        <v>15.722076557626803</v>
      </c>
    </row>
    <row r="57" spans="1:9">
      <c r="A57" s="8">
        <v>2525</v>
      </c>
      <c r="B57" s="8">
        <v>9</v>
      </c>
      <c r="C57" s="11">
        <v>1.5500000000000003</v>
      </c>
      <c r="D57" s="11">
        <v>65.36666666666666</v>
      </c>
      <c r="E57" s="14">
        <v>2505</v>
      </c>
      <c r="F57" s="8">
        <v>132</v>
      </c>
      <c r="G57" s="11">
        <v>1.6833333333333331</v>
      </c>
      <c r="H57" s="11">
        <v>65.316666666666663</v>
      </c>
      <c r="I57" s="17">
        <f t="shared" si="0"/>
        <v>15.833387134636048</v>
      </c>
    </row>
    <row r="58" spans="1:9">
      <c r="A58" s="8">
        <v>2140</v>
      </c>
      <c r="B58" s="8">
        <v>132</v>
      </c>
      <c r="C58" s="11">
        <v>1.6833333333333331</v>
      </c>
      <c r="D58" s="11">
        <v>65.316666666666663</v>
      </c>
      <c r="E58" s="14">
        <v>517</v>
      </c>
      <c r="F58" s="8">
        <v>109</v>
      </c>
      <c r="G58" s="11">
        <v>1.8</v>
      </c>
      <c r="H58" s="11">
        <v>65.399999999999991</v>
      </c>
      <c r="I58" s="17">
        <f t="shared" si="0"/>
        <v>15.939760066483702</v>
      </c>
    </row>
    <row r="59" spans="1:9">
      <c r="A59" s="8">
        <v>784</v>
      </c>
      <c r="B59" s="8">
        <v>128</v>
      </c>
      <c r="C59" s="11">
        <v>1.6833333333333331</v>
      </c>
      <c r="D59" s="11">
        <v>65.266666666666666</v>
      </c>
      <c r="E59" s="14">
        <v>1046</v>
      </c>
      <c r="F59" s="8">
        <v>124</v>
      </c>
      <c r="G59" s="11">
        <v>1.7833333333333332</v>
      </c>
      <c r="H59" s="11">
        <v>65.150000000000006</v>
      </c>
      <c r="I59" s="17">
        <f t="shared" si="0"/>
        <v>17.081601794790007</v>
      </c>
    </row>
    <row r="60" spans="1:9">
      <c r="A60" s="9">
        <v>1312</v>
      </c>
      <c r="B60" s="9">
        <v>128</v>
      </c>
      <c r="C60" s="11">
        <v>1.6833333333333331</v>
      </c>
      <c r="D60" s="11">
        <v>65.266666666666666</v>
      </c>
      <c r="E60" s="15">
        <v>1929</v>
      </c>
      <c r="F60" s="8">
        <v>124</v>
      </c>
      <c r="G60" s="11">
        <v>1.7833333333333332</v>
      </c>
      <c r="H60" s="11">
        <v>65.150000000000006</v>
      </c>
      <c r="I60" s="17">
        <f t="shared" si="0"/>
        <v>17.081601794790007</v>
      </c>
    </row>
    <row r="61" spans="1:9">
      <c r="A61" s="8">
        <v>2290</v>
      </c>
      <c r="B61" s="8">
        <v>128</v>
      </c>
      <c r="C61" s="11">
        <v>1.6833333333333331</v>
      </c>
      <c r="D61" s="11">
        <v>65.266666666666666</v>
      </c>
      <c r="E61" s="14">
        <v>910</v>
      </c>
      <c r="F61" s="8">
        <v>124</v>
      </c>
      <c r="G61" s="11">
        <v>1.7833333333333332</v>
      </c>
      <c r="H61" s="11">
        <v>65.150000000000006</v>
      </c>
      <c r="I61" s="17">
        <f t="shared" si="0"/>
        <v>17.081601794790007</v>
      </c>
    </row>
    <row r="62" spans="1:9">
      <c r="A62" s="8">
        <v>2384</v>
      </c>
      <c r="B62" s="8">
        <v>128</v>
      </c>
      <c r="C62" s="11">
        <v>1.6833333333333331</v>
      </c>
      <c r="D62" s="11">
        <v>65.266666666666666</v>
      </c>
      <c r="E62" s="14">
        <v>1312</v>
      </c>
      <c r="F62" s="8">
        <v>124</v>
      </c>
      <c r="G62" s="11">
        <v>1.7833333333333332</v>
      </c>
      <c r="H62" s="11">
        <v>65.150000000000006</v>
      </c>
      <c r="I62" s="17">
        <f t="shared" si="0"/>
        <v>17.081601794790007</v>
      </c>
    </row>
    <row r="63" spans="1:9">
      <c r="A63" s="8">
        <v>2489</v>
      </c>
      <c r="B63" s="8">
        <v>128</v>
      </c>
      <c r="C63" s="11">
        <v>1.6833333333333331</v>
      </c>
      <c r="D63" s="11">
        <v>65.266666666666666</v>
      </c>
      <c r="E63" s="14">
        <v>1568</v>
      </c>
      <c r="F63" s="8">
        <v>124</v>
      </c>
      <c r="G63" s="11">
        <v>1.7833333333333332</v>
      </c>
      <c r="H63" s="11">
        <v>65.150000000000006</v>
      </c>
      <c r="I63" s="17">
        <f t="shared" si="0"/>
        <v>17.081601794790007</v>
      </c>
    </row>
    <row r="64" spans="1:9">
      <c r="A64" s="8">
        <v>2526</v>
      </c>
      <c r="B64" s="8">
        <v>128</v>
      </c>
      <c r="C64" s="11">
        <v>1.6833333333333331</v>
      </c>
      <c r="D64" s="11">
        <v>65.266666666666666</v>
      </c>
      <c r="E64" s="14">
        <v>1240</v>
      </c>
      <c r="F64" s="8">
        <v>124</v>
      </c>
      <c r="G64" s="11">
        <v>1.7833333333333332</v>
      </c>
      <c r="H64" s="11">
        <v>65.150000000000006</v>
      </c>
      <c r="I64" s="17">
        <f t="shared" si="0"/>
        <v>17.081601794790007</v>
      </c>
    </row>
    <row r="65" spans="1:9">
      <c r="A65" s="8">
        <v>2538</v>
      </c>
      <c r="B65" s="8">
        <v>128</v>
      </c>
      <c r="C65" s="11">
        <v>1.6833333333333331</v>
      </c>
      <c r="D65" s="11">
        <v>65.266666666666666</v>
      </c>
      <c r="E65" s="14">
        <v>1935</v>
      </c>
      <c r="F65" s="8">
        <v>124</v>
      </c>
      <c r="G65" s="11">
        <v>1.7833333333333332</v>
      </c>
      <c r="H65" s="11">
        <v>65.150000000000006</v>
      </c>
      <c r="I65" s="17">
        <f t="shared" si="0"/>
        <v>17.081601794790007</v>
      </c>
    </row>
    <row r="66" spans="1:9">
      <c r="A66" s="8">
        <v>1543</v>
      </c>
      <c r="B66" s="8">
        <v>165</v>
      </c>
      <c r="C66" s="11">
        <v>1.6333333333333333</v>
      </c>
      <c r="D66" s="11">
        <v>65.250000000000014</v>
      </c>
      <c r="E66" s="14">
        <v>178</v>
      </c>
      <c r="F66" s="8">
        <v>113</v>
      </c>
      <c r="G66" s="11">
        <v>1.5500000000000003</v>
      </c>
      <c r="H66" s="11">
        <v>65.38333333333334</v>
      </c>
      <c r="I66" s="17">
        <f t="shared" si="0"/>
        <v>17.478662278449317</v>
      </c>
    </row>
    <row r="67" spans="1:9">
      <c r="A67" s="8">
        <v>331</v>
      </c>
      <c r="B67" s="8">
        <v>111</v>
      </c>
      <c r="C67" s="11">
        <v>1.5333333333333334</v>
      </c>
      <c r="D67" s="11">
        <v>65.433333333333337</v>
      </c>
      <c r="E67" s="14">
        <v>1568</v>
      </c>
      <c r="F67" s="8">
        <v>118</v>
      </c>
      <c r="G67" s="11">
        <v>1.6166666666666667</v>
      </c>
      <c r="H67" s="11">
        <v>65.300000000000011</v>
      </c>
      <c r="I67" s="17">
        <f t="shared" si="0"/>
        <v>17.478763318377833</v>
      </c>
    </row>
    <row r="68" spans="1:9">
      <c r="A68" s="8">
        <v>1297</v>
      </c>
      <c r="B68" s="8">
        <v>122</v>
      </c>
      <c r="C68" s="11">
        <v>2.0333333333333332</v>
      </c>
      <c r="D68" s="11">
        <v>64.88333333333334</v>
      </c>
      <c r="E68" s="14">
        <v>340</v>
      </c>
      <c r="F68" s="8">
        <v>108</v>
      </c>
      <c r="G68" s="11">
        <v>2.0166666666666662</v>
      </c>
      <c r="H68" s="11">
        <v>65.05</v>
      </c>
      <c r="I68" s="17">
        <f t="shared" si="0"/>
        <v>18.613403644632939</v>
      </c>
    </row>
    <row r="69" spans="1:9">
      <c r="A69" s="8">
        <v>248</v>
      </c>
      <c r="B69" s="8">
        <v>128</v>
      </c>
      <c r="C69" s="11">
        <v>1.6833333333333331</v>
      </c>
      <c r="D69" s="11">
        <v>65.266666666666666</v>
      </c>
      <c r="E69" s="14">
        <v>517</v>
      </c>
      <c r="F69" s="8">
        <v>109</v>
      </c>
      <c r="G69" s="11">
        <v>1.8</v>
      </c>
      <c r="H69" s="11">
        <v>65.399999999999991</v>
      </c>
      <c r="I69" s="17">
        <f t="shared" si="0"/>
        <v>19.695148703125454</v>
      </c>
    </row>
    <row r="70" spans="1:9">
      <c r="A70" s="8">
        <v>2401</v>
      </c>
      <c r="B70" s="8">
        <v>128</v>
      </c>
      <c r="C70" s="11">
        <v>1.6833333333333331</v>
      </c>
      <c r="D70" s="11">
        <v>65.266666666666666</v>
      </c>
      <c r="E70" s="14">
        <v>1496</v>
      </c>
      <c r="F70" s="8">
        <v>109</v>
      </c>
      <c r="G70" s="11">
        <v>1.8</v>
      </c>
      <c r="H70" s="11">
        <v>65.399999999999991</v>
      </c>
      <c r="I70" s="17">
        <f t="shared" si="0"/>
        <v>19.695148703125454</v>
      </c>
    </row>
    <row r="71" spans="1:9">
      <c r="A71" s="8">
        <v>242</v>
      </c>
      <c r="B71" s="8">
        <v>128</v>
      </c>
      <c r="C71" s="11">
        <v>1.6833333333333331</v>
      </c>
      <c r="D71" s="11">
        <v>65.266666666666666</v>
      </c>
      <c r="E71" s="14">
        <v>958</v>
      </c>
      <c r="F71" s="8">
        <v>113</v>
      </c>
      <c r="G71" s="11">
        <v>1.5500000000000003</v>
      </c>
      <c r="H71" s="11">
        <v>65.38333333333334</v>
      </c>
      <c r="I71" s="17">
        <f t="shared" si="0"/>
        <v>19.696902802181771</v>
      </c>
    </row>
    <row r="72" spans="1:9">
      <c r="A72" s="8">
        <v>299</v>
      </c>
      <c r="B72" s="8">
        <v>128</v>
      </c>
      <c r="C72" s="11">
        <v>1.6833333333333331</v>
      </c>
      <c r="D72" s="11">
        <v>65.266666666666666</v>
      </c>
      <c r="E72" s="14">
        <v>298</v>
      </c>
      <c r="F72" s="8">
        <v>113</v>
      </c>
      <c r="G72" s="11">
        <v>1.5500000000000003</v>
      </c>
      <c r="H72" s="11">
        <v>65.38333333333334</v>
      </c>
      <c r="I72" s="17">
        <f t="shared" si="0"/>
        <v>19.696902802181771</v>
      </c>
    </row>
    <row r="73" spans="1:9">
      <c r="A73" s="8">
        <v>2175</v>
      </c>
      <c r="B73" s="8">
        <v>128</v>
      </c>
      <c r="C73" s="11">
        <v>1.6833333333333331</v>
      </c>
      <c r="D73" s="11">
        <v>65.266666666666666</v>
      </c>
      <c r="E73" s="14">
        <v>2173</v>
      </c>
      <c r="F73" s="8">
        <v>113</v>
      </c>
      <c r="G73" s="11">
        <v>1.5500000000000003</v>
      </c>
      <c r="H73" s="11">
        <v>65.38333333333334</v>
      </c>
      <c r="I73" s="17">
        <f t="shared" si="0"/>
        <v>19.696902802181771</v>
      </c>
    </row>
    <row r="74" spans="1:9">
      <c r="A74" s="8">
        <v>2529</v>
      </c>
      <c r="B74" s="8">
        <v>128</v>
      </c>
      <c r="C74" s="11">
        <v>1.6833333333333331</v>
      </c>
      <c r="D74" s="11">
        <v>65.266666666666666</v>
      </c>
      <c r="E74" s="14">
        <v>1063</v>
      </c>
      <c r="F74" s="8">
        <v>113</v>
      </c>
      <c r="G74" s="11">
        <v>1.5500000000000003</v>
      </c>
      <c r="H74" s="11">
        <v>65.38333333333334</v>
      </c>
      <c r="I74" s="17">
        <f t="shared" ref="I74:I137" si="1">2*6371*ASIN(SQRT((SIN(RADIANS(C74-G74)/2))^2+((SIN(RADIANS(D74-H74)/2))^2)*COS(RADIANS(C74))*COS(RADIANS(G74))))</f>
        <v>19.696902802181771</v>
      </c>
    </row>
    <row r="75" spans="1:9">
      <c r="A75" s="8">
        <v>1099</v>
      </c>
      <c r="B75" s="8">
        <v>111</v>
      </c>
      <c r="C75" s="11">
        <v>1.5333333333333334</v>
      </c>
      <c r="D75" s="11">
        <v>65.433333333333337</v>
      </c>
      <c r="E75" s="14">
        <v>959</v>
      </c>
      <c r="F75" s="8">
        <v>169</v>
      </c>
      <c r="G75" s="11">
        <v>1.6999999999999997</v>
      </c>
      <c r="H75" s="11">
        <v>65.36666666666666</v>
      </c>
      <c r="I75" s="17">
        <f t="shared" si="1"/>
        <v>19.959003529119727</v>
      </c>
    </row>
    <row r="76" spans="1:9">
      <c r="A76" s="8">
        <v>1543</v>
      </c>
      <c r="B76" s="8">
        <v>165</v>
      </c>
      <c r="C76" s="11">
        <v>1.6333333333333333</v>
      </c>
      <c r="D76" s="11">
        <v>65.250000000000014</v>
      </c>
      <c r="E76" s="14">
        <v>1541</v>
      </c>
      <c r="F76" s="8">
        <v>124</v>
      </c>
      <c r="G76" s="11">
        <v>1.7833333333333332</v>
      </c>
      <c r="H76" s="11">
        <v>65.150000000000006</v>
      </c>
      <c r="I76" s="17">
        <f t="shared" si="1"/>
        <v>20.043207680960911</v>
      </c>
    </row>
    <row r="77" spans="1:9">
      <c r="A77" s="8">
        <v>227</v>
      </c>
      <c r="B77" s="8">
        <v>145</v>
      </c>
      <c r="C77" s="11">
        <v>1.9833333333333334</v>
      </c>
      <c r="D77" s="11">
        <v>64.566666666666677</v>
      </c>
      <c r="E77" s="14">
        <v>182</v>
      </c>
      <c r="F77" s="8">
        <v>172</v>
      </c>
      <c r="G77" s="11">
        <v>2</v>
      </c>
      <c r="H77" s="11">
        <v>64.75</v>
      </c>
      <c r="I77" s="17">
        <f t="shared" si="1"/>
        <v>20.457537146276564</v>
      </c>
    </row>
    <row r="78" spans="1:9">
      <c r="A78" s="8">
        <v>1795</v>
      </c>
      <c r="B78" s="8">
        <v>145</v>
      </c>
      <c r="C78" s="11">
        <v>1.9833333333333334</v>
      </c>
      <c r="D78" s="11">
        <v>64.566666666666677</v>
      </c>
      <c r="E78" s="14">
        <v>182</v>
      </c>
      <c r="F78" s="8">
        <v>172</v>
      </c>
      <c r="G78" s="11">
        <v>2</v>
      </c>
      <c r="H78" s="11">
        <v>64.75</v>
      </c>
      <c r="I78" s="17">
        <f t="shared" si="1"/>
        <v>20.457537146276564</v>
      </c>
    </row>
    <row r="79" spans="1:9">
      <c r="A79" s="8">
        <v>1091</v>
      </c>
      <c r="B79" s="8">
        <v>280</v>
      </c>
      <c r="C79" s="11">
        <v>1.8</v>
      </c>
      <c r="D79" s="11">
        <v>65.333333333333343</v>
      </c>
      <c r="E79" s="14">
        <v>1089</v>
      </c>
      <c r="F79" s="8">
        <v>124</v>
      </c>
      <c r="G79" s="11">
        <v>1.7833333333333332</v>
      </c>
      <c r="H79" s="11">
        <v>65.150000000000006</v>
      </c>
      <c r="I79" s="17">
        <f t="shared" si="1"/>
        <v>20.459876456542894</v>
      </c>
    </row>
    <row r="80" spans="1:9">
      <c r="A80" s="8">
        <v>1776</v>
      </c>
      <c r="B80" s="8">
        <v>141</v>
      </c>
      <c r="C80" s="11">
        <v>1.5166666666666666</v>
      </c>
      <c r="D80" s="11">
        <v>65.399999999999991</v>
      </c>
      <c r="E80" s="14">
        <v>959</v>
      </c>
      <c r="F80" s="8">
        <v>169</v>
      </c>
      <c r="G80" s="11">
        <v>1.6999999999999997</v>
      </c>
      <c r="H80" s="11">
        <v>65.36666666666666</v>
      </c>
      <c r="I80" s="17">
        <f t="shared" si="1"/>
        <v>20.719689785672568</v>
      </c>
    </row>
    <row r="81" spans="1:9">
      <c r="A81" s="8">
        <v>1867</v>
      </c>
      <c r="B81" s="8">
        <v>141</v>
      </c>
      <c r="C81" s="11">
        <v>1.5166666666666666</v>
      </c>
      <c r="D81" s="11">
        <v>65.399999999999991</v>
      </c>
      <c r="E81" s="14">
        <v>959</v>
      </c>
      <c r="F81" s="8">
        <v>169</v>
      </c>
      <c r="G81" s="11">
        <v>1.6999999999999997</v>
      </c>
      <c r="H81" s="11">
        <v>65.36666666666666</v>
      </c>
      <c r="I81" s="17">
        <f t="shared" si="1"/>
        <v>20.719689785672568</v>
      </c>
    </row>
    <row r="82" spans="1:9">
      <c r="A82" s="8">
        <v>666</v>
      </c>
      <c r="B82" s="8">
        <v>168</v>
      </c>
      <c r="C82" s="11">
        <v>1.6166666666666667</v>
      </c>
      <c r="D82" s="11">
        <v>65.283333333333331</v>
      </c>
      <c r="E82" s="14">
        <v>2248</v>
      </c>
      <c r="F82" s="8">
        <v>280</v>
      </c>
      <c r="G82" s="11">
        <v>1.8</v>
      </c>
      <c r="H82" s="11">
        <v>65.333333333333343</v>
      </c>
      <c r="I82" s="17">
        <f t="shared" si="1"/>
        <v>21.129636442137929</v>
      </c>
    </row>
    <row r="83" spans="1:9">
      <c r="A83" s="8">
        <v>447</v>
      </c>
      <c r="B83" s="8">
        <v>132</v>
      </c>
      <c r="C83" s="11">
        <v>1.6833333333333331</v>
      </c>
      <c r="D83" s="11">
        <v>65.316666666666663</v>
      </c>
      <c r="E83" s="14">
        <v>1631</v>
      </c>
      <c r="F83" s="8">
        <v>124</v>
      </c>
      <c r="G83" s="11">
        <v>1.7833333333333332</v>
      </c>
      <c r="H83" s="11">
        <v>65.150000000000006</v>
      </c>
      <c r="I83" s="17">
        <f t="shared" si="1"/>
        <v>21.605135920577869</v>
      </c>
    </row>
    <row r="84" spans="1:9">
      <c r="A84" s="8">
        <v>1020</v>
      </c>
      <c r="B84" s="8">
        <v>132</v>
      </c>
      <c r="C84" s="11">
        <v>1.6833333333333331</v>
      </c>
      <c r="D84" s="11">
        <v>65.316666666666663</v>
      </c>
      <c r="E84" s="14">
        <v>2209</v>
      </c>
      <c r="F84" s="8">
        <v>124</v>
      </c>
      <c r="G84" s="11">
        <v>1.7833333333333332</v>
      </c>
      <c r="H84" s="11">
        <v>65.150000000000006</v>
      </c>
      <c r="I84" s="17">
        <f t="shared" si="1"/>
        <v>21.605135920577869</v>
      </c>
    </row>
    <row r="85" spans="1:9">
      <c r="A85" s="8">
        <v>1028</v>
      </c>
      <c r="B85" s="8">
        <v>132</v>
      </c>
      <c r="C85" s="11">
        <v>1.6833333333333331</v>
      </c>
      <c r="D85" s="11">
        <v>65.316666666666663</v>
      </c>
      <c r="E85" s="14">
        <v>1935</v>
      </c>
      <c r="F85" s="8">
        <v>124</v>
      </c>
      <c r="G85" s="11">
        <v>1.7833333333333332</v>
      </c>
      <c r="H85" s="11">
        <v>65.150000000000006</v>
      </c>
      <c r="I85" s="17">
        <f t="shared" si="1"/>
        <v>21.605135920577869</v>
      </c>
    </row>
    <row r="86" spans="1:9">
      <c r="A86" s="8">
        <v>1178</v>
      </c>
      <c r="B86" s="8">
        <v>132</v>
      </c>
      <c r="C86" s="11">
        <v>1.6833333333333331</v>
      </c>
      <c r="D86" s="11">
        <v>65.316666666666663</v>
      </c>
      <c r="E86" s="14">
        <v>2217</v>
      </c>
      <c r="F86" s="8">
        <v>124</v>
      </c>
      <c r="G86" s="11">
        <v>1.7833333333333332</v>
      </c>
      <c r="H86" s="11">
        <v>65.150000000000006</v>
      </c>
      <c r="I86" s="17">
        <f t="shared" si="1"/>
        <v>21.605135920577869</v>
      </c>
    </row>
    <row r="87" spans="1:9">
      <c r="A87" s="8">
        <v>1276</v>
      </c>
      <c r="B87" s="8">
        <v>132</v>
      </c>
      <c r="C87" s="11">
        <v>1.6833333333333331</v>
      </c>
      <c r="D87" s="11">
        <v>65.316666666666663</v>
      </c>
      <c r="E87" s="14">
        <v>2217</v>
      </c>
      <c r="F87" s="8">
        <v>124</v>
      </c>
      <c r="G87" s="11">
        <v>1.7833333333333332</v>
      </c>
      <c r="H87" s="11">
        <v>65.150000000000006</v>
      </c>
      <c r="I87" s="17">
        <f t="shared" si="1"/>
        <v>21.605135920577869</v>
      </c>
    </row>
    <row r="88" spans="1:9">
      <c r="A88" s="9">
        <v>1278</v>
      </c>
      <c r="B88" s="8">
        <v>132</v>
      </c>
      <c r="C88" s="11">
        <v>1.6833333333333331</v>
      </c>
      <c r="D88" s="11">
        <v>65.316666666666663</v>
      </c>
      <c r="E88" s="15">
        <v>1929</v>
      </c>
      <c r="F88" s="8">
        <v>124</v>
      </c>
      <c r="G88" s="11">
        <v>1.7833333333333332</v>
      </c>
      <c r="H88" s="11">
        <v>65.150000000000006</v>
      </c>
      <c r="I88" s="17">
        <f t="shared" si="1"/>
        <v>21.605135920577869</v>
      </c>
    </row>
    <row r="89" spans="1:9">
      <c r="A89" s="8">
        <v>1403</v>
      </c>
      <c r="B89" s="8">
        <v>132</v>
      </c>
      <c r="C89" s="11">
        <v>1.6833333333333331</v>
      </c>
      <c r="D89" s="11">
        <v>65.316666666666663</v>
      </c>
      <c r="E89" s="14">
        <v>687</v>
      </c>
      <c r="F89" s="8">
        <v>124</v>
      </c>
      <c r="G89" s="11">
        <v>1.7833333333333332</v>
      </c>
      <c r="H89" s="11">
        <v>65.150000000000006</v>
      </c>
      <c r="I89" s="17">
        <f t="shared" si="1"/>
        <v>21.605135920577869</v>
      </c>
    </row>
    <row r="90" spans="1:9">
      <c r="A90" s="8">
        <v>1542</v>
      </c>
      <c r="B90" s="8">
        <v>132</v>
      </c>
      <c r="C90" s="11">
        <v>1.6833333333333331</v>
      </c>
      <c r="D90" s="11">
        <v>65.316666666666663</v>
      </c>
      <c r="E90" s="14">
        <v>178</v>
      </c>
      <c r="F90" s="8">
        <v>124</v>
      </c>
      <c r="G90" s="11">
        <v>1.7833333333333332</v>
      </c>
      <c r="H90" s="11">
        <v>65.150000000000006</v>
      </c>
      <c r="I90" s="17">
        <f t="shared" si="1"/>
        <v>21.605135920577869</v>
      </c>
    </row>
    <row r="91" spans="1:9">
      <c r="A91" s="8">
        <v>1624</v>
      </c>
      <c r="B91" s="8">
        <v>132</v>
      </c>
      <c r="C91" s="11">
        <v>1.6833333333333331</v>
      </c>
      <c r="D91" s="11">
        <v>65.316666666666663</v>
      </c>
      <c r="E91" s="14">
        <v>256</v>
      </c>
      <c r="F91" s="8">
        <v>124</v>
      </c>
      <c r="G91" s="11">
        <v>1.7833333333333332</v>
      </c>
      <c r="H91" s="11">
        <v>65.150000000000006</v>
      </c>
      <c r="I91" s="17">
        <f t="shared" si="1"/>
        <v>21.605135920577869</v>
      </c>
    </row>
    <row r="92" spans="1:9">
      <c r="A92" s="8">
        <v>1624</v>
      </c>
      <c r="B92" s="8">
        <v>132</v>
      </c>
      <c r="C92" s="11">
        <v>1.6833333333333331</v>
      </c>
      <c r="D92" s="11">
        <v>65.316666666666663</v>
      </c>
      <c r="E92" s="14">
        <v>733</v>
      </c>
      <c r="F92" s="8">
        <v>124</v>
      </c>
      <c r="G92" s="11">
        <v>1.7833333333333332</v>
      </c>
      <c r="H92" s="11">
        <v>65.150000000000006</v>
      </c>
      <c r="I92" s="17">
        <f t="shared" si="1"/>
        <v>21.605135920577869</v>
      </c>
    </row>
    <row r="93" spans="1:9">
      <c r="A93" s="8">
        <v>2215</v>
      </c>
      <c r="B93" s="8">
        <v>132</v>
      </c>
      <c r="C93" s="11">
        <v>1.6833333333333331</v>
      </c>
      <c r="D93" s="11">
        <v>65.316666666666663</v>
      </c>
      <c r="E93" s="14">
        <v>1929</v>
      </c>
      <c r="F93" s="8">
        <v>124</v>
      </c>
      <c r="G93" s="11">
        <v>1.7833333333333332</v>
      </c>
      <c r="H93" s="11">
        <v>65.150000000000006</v>
      </c>
      <c r="I93" s="17">
        <f t="shared" si="1"/>
        <v>21.605135920577869</v>
      </c>
    </row>
    <row r="94" spans="1:9">
      <c r="A94" s="8">
        <v>2403</v>
      </c>
      <c r="B94" s="8">
        <v>132</v>
      </c>
      <c r="C94" s="11">
        <v>1.6833333333333331</v>
      </c>
      <c r="D94" s="11">
        <v>65.316666666666663</v>
      </c>
      <c r="E94" s="14">
        <v>1240</v>
      </c>
      <c r="F94" s="8">
        <v>124</v>
      </c>
      <c r="G94" s="11">
        <v>1.7833333333333332</v>
      </c>
      <c r="H94" s="11">
        <v>65.150000000000006</v>
      </c>
      <c r="I94" s="17">
        <f t="shared" si="1"/>
        <v>21.605135920577869</v>
      </c>
    </row>
    <row r="95" spans="1:9">
      <c r="A95" s="8">
        <v>3000</v>
      </c>
      <c r="B95" s="8">
        <v>132</v>
      </c>
      <c r="C95" s="11">
        <v>1.6833333333333331</v>
      </c>
      <c r="D95" s="11">
        <v>65.316666666666663</v>
      </c>
      <c r="E95" s="14">
        <v>706</v>
      </c>
      <c r="F95" s="8">
        <v>124</v>
      </c>
      <c r="G95" s="11">
        <v>1.7833333333333332</v>
      </c>
      <c r="H95" s="11">
        <v>65.150000000000006</v>
      </c>
      <c r="I95" s="17">
        <f t="shared" si="1"/>
        <v>21.605135920577869</v>
      </c>
    </row>
    <row r="96" spans="1:9">
      <c r="A96" s="8">
        <v>445</v>
      </c>
      <c r="B96" s="8">
        <v>126</v>
      </c>
      <c r="C96" s="11">
        <v>1.6</v>
      </c>
      <c r="D96" s="11">
        <v>65.266666666666666</v>
      </c>
      <c r="E96" s="14">
        <v>340</v>
      </c>
      <c r="F96" s="8">
        <v>280</v>
      </c>
      <c r="G96" s="11">
        <v>1.8</v>
      </c>
      <c r="H96" s="11">
        <v>65.333333333333343</v>
      </c>
      <c r="I96" s="17">
        <f t="shared" si="1"/>
        <v>23.440916068451294</v>
      </c>
    </row>
    <row r="97" spans="1:9">
      <c r="A97" s="8">
        <v>1745</v>
      </c>
      <c r="B97" s="8">
        <v>126</v>
      </c>
      <c r="C97" s="11">
        <v>1.6</v>
      </c>
      <c r="D97" s="11">
        <v>65.266666666666666</v>
      </c>
      <c r="E97" s="14">
        <v>2248</v>
      </c>
      <c r="F97" s="8">
        <v>280</v>
      </c>
      <c r="G97" s="11">
        <v>1.8</v>
      </c>
      <c r="H97" s="11">
        <v>65.333333333333343</v>
      </c>
      <c r="I97" s="17">
        <f t="shared" si="1"/>
        <v>23.440916068451294</v>
      </c>
    </row>
    <row r="98" spans="1:9">
      <c r="A98" s="8">
        <v>2543</v>
      </c>
      <c r="B98" s="8">
        <v>126</v>
      </c>
      <c r="C98" s="11">
        <v>1.6</v>
      </c>
      <c r="D98" s="11">
        <v>65.266666666666666</v>
      </c>
      <c r="E98" s="14">
        <v>256</v>
      </c>
      <c r="F98" s="8">
        <v>280</v>
      </c>
      <c r="G98" s="11">
        <v>1.8</v>
      </c>
      <c r="H98" s="11">
        <v>65.333333333333343</v>
      </c>
      <c r="I98" s="17">
        <f t="shared" si="1"/>
        <v>23.440916068451294</v>
      </c>
    </row>
    <row r="99" spans="1:9">
      <c r="A99" s="8">
        <v>168</v>
      </c>
      <c r="B99" s="8">
        <v>126</v>
      </c>
      <c r="C99" s="11">
        <v>1.6</v>
      </c>
      <c r="D99" s="11">
        <v>65.266666666666666</v>
      </c>
      <c r="E99" s="14">
        <v>178</v>
      </c>
      <c r="F99" s="8">
        <v>124</v>
      </c>
      <c r="G99" s="11">
        <v>1.7833333333333332</v>
      </c>
      <c r="H99" s="11">
        <v>65.150000000000006</v>
      </c>
      <c r="I99" s="17">
        <f t="shared" si="1"/>
        <v>24.160369782162171</v>
      </c>
    </row>
    <row r="100" spans="1:9">
      <c r="A100" s="8">
        <v>489</v>
      </c>
      <c r="B100" s="8">
        <v>126</v>
      </c>
      <c r="C100" s="11">
        <v>1.6</v>
      </c>
      <c r="D100" s="11">
        <v>65.266666666666666</v>
      </c>
      <c r="E100" s="14">
        <v>1240</v>
      </c>
      <c r="F100" s="8">
        <v>124</v>
      </c>
      <c r="G100" s="11">
        <v>1.7833333333333332</v>
      </c>
      <c r="H100" s="11">
        <v>65.150000000000006</v>
      </c>
      <c r="I100" s="17">
        <f t="shared" si="1"/>
        <v>24.160369782162171</v>
      </c>
    </row>
    <row r="101" spans="1:9">
      <c r="A101" s="8">
        <v>1877</v>
      </c>
      <c r="B101" s="8">
        <v>126</v>
      </c>
      <c r="C101" s="11">
        <v>1.6</v>
      </c>
      <c r="D101" s="11">
        <v>65.266666666666666</v>
      </c>
      <c r="E101" s="14">
        <v>1541</v>
      </c>
      <c r="F101" s="8">
        <v>124</v>
      </c>
      <c r="G101" s="11">
        <v>1.7833333333333332</v>
      </c>
      <c r="H101" s="11">
        <v>65.150000000000006</v>
      </c>
      <c r="I101" s="17">
        <f t="shared" si="1"/>
        <v>24.160369782162171</v>
      </c>
    </row>
    <row r="102" spans="1:9">
      <c r="A102" s="8">
        <v>1883</v>
      </c>
      <c r="B102" s="8">
        <v>126</v>
      </c>
      <c r="C102" s="11">
        <v>1.6</v>
      </c>
      <c r="D102" s="11">
        <v>65.266666666666666</v>
      </c>
      <c r="E102" s="14">
        <v>256</v>
      </c>
      <c r="F102" s="8">
        <v>124</v>
      </c>
      <c r="G102" s="11">
        <v>1.7833333333333332</v>
      </c>
      <c r="H102" s="11">
        <v>65.150000000000006</v>
      </c>
      <c r="I102" s="17">
        <f t="shared" si="1"/>
        <v>24.160369782162171</v>
      </c>
    </row>
    <row r="103" spans="1:9">
      <c r="A103" s="8">
        <v>1883</v>
      </c>
      <c r="B103" s="8">
        <v>126</v>
      </c>
      <c r="C103" s="11">
        <v>1.6</v>
      </c>
      <c r="D103" s="11">
        <v>65.266666666666666</v>
      </c>
      <c r="E103" s="14">
        <v>733</v>
      </c>
      <c r="F103" s="8">
        <v>124</v>
      </c>
      <c r="G103" s="11">
        <v>1.7833333333333332</v>
      </c>
      <c r="H103" s="11">
        <v>65.150000000000006</v>
      </c>
      <c r="I103" s="17">
        <f t="shared" si="1"/>
        <v>24.160369782162171</v>
      </c>
    </row>
    <row r="104" spans="1:9">
      <c r="A104" s="8">
        <v>2160</v>
      </c>
      <c r="B104" s="8">
        <v>126</v>
      </c>
      <c r="C104" s="11">
        <v>1.6</v>
      </c>
      <c r="D104" s="11">
        <v>65.266666666666666</v>
      </c>
      <c r="E104" s="14">
        <v>1929</v>
      </c>
      <c r="F104" s="8">
        <v>124</v>
      </c>
      <c r="G104" s="11">
        <v>1.7833333333333332</v>
      </c>
      <c r="H104" s="11">
        <v>65.150000000000006</v>
      </c>
      <c r="I104" s="17">
        <f t="shared" si="1"/>
        <v>24.160369782162171</v>
      </c>
    </row>
    <row r="105" spans="1:9">
      <c r="A105" s="8">
        <v>2181</v>
      </c>
      <c r="B105" s="8">
        <v>126</v>
      </c>
      <c r="C105" s="11">
        <v>1.6</v>
      </c>
      <c r="D105" s="11">
        <v>65.266666666666666</v>
      </c>
      <c r="E105" s="14">
        <v>1312</v>
      </c>
      <c r="F105" s="8">
        <v>124</v>
      </c>
      <c r="G105" s="11">
        <v>1.7833333333333332</v>
      </c>
      <c r="H105" s="11">
        <v>65.150000000000006</v>
      </c>
      <c r="I105" s="17">
        <f t="shared" si="1"/>
        <v>24.160369782162171</v>
      </c>
    </row>
    <row r="106" spans="1:9">
      <c r="A106" s="8">
        <v>2380</v>
      </c>
      <c r="B106" s="8">
        <v>126</v>
      </c>
      <c r="C106" s="11">
        <v>1.6</v>
      </c>
      <c r="D106" s="11">
        <v>65.266666666666666</v>
      </c>
      <c r="E106" s="14">
        <v>330</v>
      </c>
      <c r="F106" s="8">
        <v>124</v>
      </c>
      <c r="G106" s="11">
        <v>1.7833333333333332</v>
      </c>
      <c r="H106" s="11">
        <v>65.150000000000006</v>
      </c>
      <c r="I106" s="17">
        <f t="shared" si="1"/>
        <v>24.160369782162171</v>
      </c>
    </row>
    <row r="107" spans="1:9">
      <c r="A107" s="8">
        <v>2498</v>
      </c>
      <c r="B107" s="8">
        <v>126</v>
      </c>
      <c r="C107" s="11">
        <v>1.6</v>
      </c>
      <c r="D107" s="11">
        <v>65.266666666666666</v>
      </c>
      <c r="E107" s="14">
        <v>1631</v>
      </c>
      <c r="F107" s="8">
        <v>124</v>
      </c>
      <c r="G107" s="11">
        <v>1.7833333333333332</v>
      </c>
      <c r="H107" s="11">
        <v>65.150000000000006</v>
      </c>
      <c r="I107" s="17">
        <f t="shared" si="1"/>
        <v>24.160369782162171</v>
      </c>
    </row>
    <row r="108" spans="1:9">
      <c r="A108" s="8">
        <v>2508</v>
      </c>
      <c r="B108" s="8">
        <v>126</v>
      </c>
      <c r="C108" s="11">
        <v>1.6</v>
      </c>
      <c r="D108" s="11">
        <v>65.266666666666666</v>
      </c>
      <c r="E108" s="14">
        <v>355</v>
      </c>
      <c r="F108" s="8">
        <v>124</v>
      </c>
      <c r="G108" s="11">
        <v>1.7833333333333332</v>
      </c>
      <c r="H108" s="11">
        <v>65.150000000000006</v>
      </c>
      <c r="I108" s="17">
        <f t="shared" si="1"/>
        <v>24.160369782162171</v>
      </c>
    </row>
    <row r="109" spans="1:9">
      <c r="A109" s="8">
        <v>2531</v>
      </c>
      <c r="B109" s="8">
        <v>126</v>
      </c>
      <c r="C109" s="11">
        <v>1.6</v>
      </c>
      <c r="D109" s="11">
        <v>65.266666666666666</v>
      </c>
      <c r="E109" s="14">
        <v>1377</v>
      </c>
      <c r="F109" s="8">
        <v>124</v>
      </c>
      <c r="G109" s="11">
        <v>1.7833333333333332</v>
      </c>
      <c r="H109" s="11">
        <v>65.150000000000006</v>
      </c>
      <c r="I109" s="17">
        <f t="shared" si="1"/>
        <v>24.160369782162171</v>
      </c>
    </row>
    <row r="110" spans="1:9">
      <c r="A110" s="8">
        <v>2542</v>
      </c>
      <c r="B110" s="8">
        <v>126</v>
      </c>
      <c r="C110" s="11">
        <v>1.6</v>
      </c>
      <c r="D110" s="11">
        <v>65.266666666666666</v>
      </c>
      <c r="E110" s="14">
        <v>910</v>
      </c>
      <c r="F110" s="8">
        <v>124</v>
      </c>
      <c r="G110" s="11">
        <v>1.7833333333333332</v>
      </c>
      <c r="H110" s="11">
        <v>65.150000000000006</v>
      </c>
      <c r="I110" s="17">
        <f t="shared" si="1"/>
        <v>24.160369782162171</v>
      </c>
    </row>
    <row r="111" spans="1:9">
      <c r="A111" s="8">
        <v>2543</v>
      </c>
      <c r="B111" s="8">
        <v>126</v>
      </c>
      <c r="C111" s="11">
        <v>1.6</v>
      </c>
      <c r="D111" s="11">
        <v>65.266666666666666</v>
      </c>
      <c r="E111" s="14">
        <v>1371</v>
      </c>
      <c r="F111" s="8">
        <v>124</v>
      </c>
      <c r="G111" s="11">
        <v>1.7833333333333332</v>
      </c>
      <c r="H111" s="11">
        <v>65.150000000000006</v>
      </c>
      <c r="I111" s="17">
        <f t="shared" si="1"/>
        <v>24.160369782162171</v>
      </c>
    </row>
    <row r="112" spans="1:9">
      <c r="A112" s="8">
        <v>2526</v>
      </c>
      <c r="B112" s="8">
        <v>128</v>
      </c>
      <c r="C112" s="11">
        <v>1.6833333333333331</v>
      </c>
      <c r="D112" s="11">
        <v>65.266666666666666</v>
      </c>
      <c r="E112" s="14">
        <v>332</v>
      </c>
      <c r="F112" s="8">
        <v>111</v>
      </c>
      <c r="G112" s="11">
        <v>1.5333333333333334</v>
      </c>
      <c r="H112" s="11">
        <v>65.433333333333337</v>
      </c>
      <c r="I112" s="17">
        <f t="shared" si="1"/>
        <v>24.927482063603616</v>
      </c>
    </row>
    <row r="113" spans="1:9">
      <c r="A113" s="8">
        <v>1479</v>
      </c>
      <c r="B113" s="8">
        <v>165</v>
      </c>
      <c r="C113" s="11">
        <v>1.6333333333333333</v>
      </c>
      <c r="D113" s="11">
        <v>65.250000000000014</v>
      </c>
      <c r="E113" s="14">
        <v>1297</v>
      </c>
      <c r="F113" s="8">
        <v>109</v>
      </c>
      <c r="G113" s="11">
        <v>1.8</v>
      </c>
      <c r="H113" s="11">
        <v>65.399999999999991</v>
      </c>
      <c r="I113" s="17">
        <f t="shared" si="1"/>
        <v>24.927901231683045</v>
      </c>
    </row>
    <row r="114" spans="1:9">
      <c r="A114" s="8">
        <v>1540</v>
      </c>
      <c r="B114" s="8">
        <v>118</v>
      </c>
      <c r="C114" s="11">
        <v>1.6166666666666667</v>
      </c>
      <c r="D114" s="11">
        <v>65.300000000000011</v>
      </c>
      <c r="E114" s="14">
        <v>1062</v>
      </c>
      <c r="F114" s="8">
        <v>124</v>
      </c>
      <c r="G114" s="11">
        <v>1.7833333333333332</v>
      </c>
      <c r="H114" s="11">
        <v>65.150000000000006</v>
      </c>
      <c r="I114" s="17">
        <f t="shared" si="1"/>
        <v>24.927997967086512</v>
      </c>
    </row>
    <row r="115" spans="1:9">
      <c r="A115" s="8">
        <v>1346</v>
      </c>
      <c r="B115" s="8">
        <v>169</v>
      </c>
      <c r="C115" s="11">
        <v>1.6999999999999997</v>
      </c>
      <c r="D115" s="11">
        <v>65.36666666666666</v>
      </c>
      <c r="E115" s="14">
        <v>522</v>
      </c>
      <c r="F115" s="8">
        <v>124</v>
      </c>
      <c r="G115" s="11">
        <v>1.7833333333333332</v>
      </c>
      <c r="H115" s="11">
        <v>65.150000000000006</v>
      </c>
      <c r="I115" s="17">
        <f t="shared" si="1"/>
        <v>25.802378641256823</v>
      </c>
    </row>
    <row r="116" spans="1:9">
      <c r="A116" s="8">
        <v>834</v>
      </c>
      <c r="B116" s="8">
        <v>126</v>
      </c>
      <c r="C116" s="11">
        <v>1.6</v>
      </c>
      <c r="D116" s="11">
        <v>65.266666666666666</v>
      </c>
      <c r="E116" s="14">
        <v>336</v>
      </c>
      <c r="F116" s="8">
        <v>109</v>
      </c>
      <c r="G116" s="11">
        <v>1.8</v>
      </c>
      <c r="H116" s="11">
        <v>65.399999999999991</v>
      </c>
      <c r="I116" s="17">
        <f t="shared" si="1"/>
        <v>26.724310637854238</v>
      </c>
    </row>
    <row r="117" spans="1:9">
      <c r="A117" s="8">
        <v>1347</v>
      </c>
      <c r="B117" s="8">
        <v>126</v>
      </c>
      <c r="C117" s="11">
        <v>1.6</v>
      </c>
      <c r="D117" s="11">
        <v>65.266666666666666</v>
      </c>
      <c r="E117" s="14">
        <v>336</v>
      </c>
      <c r="F117" s="8">
        <v>109</v>
      </c>
      <c r="G117" s="11">
        <v>1.8</v>
      </c>
      <c r="H117" s="11">
        <v>65.399999999999991</v>
      </c>
      <c r="I117" s="17">
        <f t="shared" si="1"/>
        <v>26.724310637854238</v>
      </c>
    </row>
    <row r="118" spans="1:9">
      <c r="A118" s="8">
        <v>2207</v>
      </c>
      <c r="B118" s="8">
        <v>126</v>
      </c>
      <c r="C118" s="11">
        <v>1.6</v>
      </c>
      <c r="D118" s="11">
        <v>65.266666666666666</v>
      </c>
      <c r="E118" s="14">
        <v>1795</v>
      </c>
      <c r="F118" s="8">
        <v>109</v>
      </c>
      <c r="G118" s="11">
        <v>1.8</v>
      </c>
      <c r="H118" s="11">
        <v>65.399999999999991</v>
      </c>
      <c r="I118" s="17">
        <f t="shared" si="1"/>
        <v>26.724310637854238</v>
      </c>
    </row>
    <row r="119" spans="1:9">
      <c r="A119" s="8">
        <v>2392</v>
      </c>
      <c r="B119" s="8">
        <v>16</v>
      </c>
      <c r="C119" s="11">
        <v>1.6</v>
      </c>
      <c r="D119" s="11">
        <v>65.266666666666666</v>
      </c>
      <c r="E119" s="14">
        <v>1370</v>
      </c>
      <c r="F119" s="8">
        <v>109</v>
      </c>
      <c r="G119" s="11">
        <v>1.8</v>
      </c>
      <c r="H119" s="11">
        <v>65.399999999999991</v>
      </c>
      <c r="I119" s="17">
        <f t="shared" si="1"/>
        <v>26.724310637854238</v>
      </c>
    </row>
    <row r="120" spans="1:9">
      <c r="A120" s="8">
        <v>2545</v>
      </c>
      <c r="B120" s="8">
        <v>126</v>
      </c>
      <c r="C120" s="11">
        <v>1.6</v>
      </c>
      <c r="D120" s="11">
        <v>65.266666666666666</v>
      </c>
      <c r="E120" s="14">
        <v>833</v>
      </c>
      <c r="F120" s="8">
        <v>109</v>
      </c>
      <c r="G120" s="11">
        <v>1.8</v>
      </c>
      <c r="H120" s="11">
        <v>65.399999999999991</v>
      </c>
      <c r="I120" s="17">
        <f t="shared" si="1"/>
        <v>26.724310637854238</v>
      </c>
    </row>
    <row r="121" spans="1:9">
      <c r="A121" s="8">
        <v>1090</v>
      </c>
      <c r="B121" s="8">
        <v>9</v>
      </c>
      <c r="C121" s="11">
        <v>1.5500000000000003</v>
      </c>
      <c r="D121" s="11">
        <v>65.36666666666666</v>
      </c>
      <c r="E121" s="14">
        <v>2127</v>
      </c>
      <c r="F121" s="8">
        <v>280</v>
      </c>
      <c r="G121" s="11">
        <v>1.8</v>
      </c>
      <c r="H121" s="11">
        <v>65.333333333333343</v>
      </c>
      <c r="I121" s="17">
        <f t="shared" si="1"/>
        <v>28.044533271589433</v>
      </c>
    </row>
    <row r="122" spans="1:9">
      <c r="A122" s="8">
        <v>2218</v>
      </c>
      <c r="B122" s="8">
        <v>9</v>
      </c>
      <c r="C122" s="11">
        <v>1.5500000000000003</v>
      </c>
      <c r="D122" s="11">
        <v>65.36666666666666</v>
      </c>
      <c r="E122" s="14">
        <v>1335</v>
      </c>
      <c r="F122" s="8">
        <v>280</v>
      </c>
      <c r="G122" s="11">
        <v>1.8</v>
      </c>
      <c r="H122" s="11">
        <v>65.333333333333343</v>
      </c>
      <c r="I122" s="17">
        <f t="shared" si="1"/>
        <v>28.044533271589433</v>
      </c>
    </row>
    <row r="123" spans="1:9">
      <c r="A123" s="8">
        <v>2530</v>
      </c>
      <c r="B123" s="8">
        <v>9</v>
      </c>
      <c r="C123" s="11">
        <v>1.5500000000000003</v>
      </c>
      <c r="D123" s="11">
        <v>65.36666666666666</v>
      </c>
      <c r="E123" s="14">
        <v>256</v>
      </c>
      <c r="F123" s="8">
        <v>280</v>
      </c>
      <c r="G123" s="11">
        <v>1.8</v>
      </c>
      <c r="H123" s="11">
        <v>65.333333333333343</v>
      </c>
      <c r="I123" s="17">
        <f t="shared" si="1"/>
        <v>28.044533271589433</v>
      </c>
    </row>
    <row r="124" spans="1:9">
      <c r="A124" s="8">
        <v>2536</v>
      </c>
      <c r="B124" s="8">
        <v>9</v>
      </c>
      <c r="C124" s="11">
        <v>1.5500000000000003</v>
      </c>
      <c r="D124" s="11">
        <v>65.36666666666666</v>
      </c>
      <c r="E124" s="14">
        <v>256</v>
      </c>
      <c r="F124" s="8">
        <v>280</v>
      </c>
      <c r="G124" s="11">
        <v>1.8</v>
      </c>
      <c r="H124" s="11">
        <v>65.333333333333343</v>
      </c>
      <c r="I124" s="17">
        <f t="shared" si="1"/>
        <v>28.044533271589433</v>
      </c>
    </row>
    <row r="125" spans="1:9">
      <c r="A125" s="8">
        <v>2539</v>
      </c>
      <c r="B125" s="8">
        <v>9</v>
      </c>
      <c r="C125" s="11">
        <v>1.5500000000000003</v>
      </c>
      <c r="D125" s="11">
        <v>65.36666666666666</v>
      </c>
      <c r="E125" s="14">
        <v>2194</v>
      </c>
      <c r="F125" s="8">
        <v>280</v>
      </c>
      <c r="G125" s="11">
        <v>1.8</v>
      </c>
      <c r="H125" s="11">
        <v>65.333333333333343</v>
      </c>
      <c r="I125" s="17">
        <f t="shared" si="1"/>
        <v>28.044533271589433</v>
      </c>
    </row>
    <row r="126" spans="1:9">
      <c r="A126" s="8">
        <v>2546</v>
      </c>
      <c r="B126" s="8">
        <v>9</v>
      </c>
      <c r="C126" s="11">
        <v>1.5500000000000003</v>
      </c>
      <c r="D126" s="11">
        <v>65.36666666666666</v>
      </c>
      <c r="E126" s="14">
        <v>766</v>
      </c>
      <c r="F126" s="8">
        <v>280</v>
      </c>
      <c r="G126" s="11">
        <v>1.8</v>
      </c>
      <c r="H126" s="11">
        <v>65.333333333333343</v>
      </c>
      <c r="I126" s="17">
        <f t="shared" si="1"/>
        <v>28.044533271589433</v>
      </c>
    </row>
    <row r="127" spans="1:9">
      <c r="A127" s="8">
        <v>2547</v>
      </c>
      <c r="B127" s="8">
        <v>9</v>
      </c>
      <c r="C127" s="11">
        <v>1.5500000000000003</v>
      </c>
      <c r="D127" s="11">
        <v>65.36666666666666</v>
      </c>
      <c r="E127" s="14">
        <v>1335</v>
      </c>
      <c r="F127" s="8">
        <v>280</v>
      </c>
      <c r="G127" s="11">
        <v>1.8</v>
      </c>
      <c r="H127" s="11">
        <v>65.333333333333343</v>
      </c>
      <c r="I127" s="17">
        <f t="shared" si="1"/>
        <v>28.044533271589433</v>
      </c>
    </row>
    <row r="128" spans="1:9">
      <c r="A128" s="8">
        <v>2501</v>
      </c>
      <c r="B128" s="8">
        <v>9</v>
      </c>
      <c r="C128" s="11">
        <v>1.5500000000000003</v>
      </c>
      <c r="D128" s="11">
        <v>65.36666666666666</v>
      </c>
      <c r="E128" s="14">
        <v>227</v>
      </c>
      <c r="F128" s="8">
        <v>109</v>
      </c>
      <c r="G128" s="11">
        <v>1.8</v>
      </c>
      <c r="H128" s="11">
        <v>65.399999999999991</v>
      </c>
      <c r="I128" s="17">
        <f t="shared" si="1"/>
        <v>28.044533271589643</v>
      </c>
    </row>
    <row r="129" spans="1:9">
      <c r="A129" s="8">
        <v>2502</v>
      </c>
      <c r="B129" s="8">
        <v>9</v>
      </c>
      <c r="C129" s="11">
        <v>1.5500000000000003</v>
      </c>
      <c r="D129" s="11">
        <v>65.36666666666666</v>
      </c>
      <c r="E129" s="14">
        <v>227</v>
      </c>
      <c r="F129" s="8">
        <v>109</v>
      </c>
      <c r="G129" s="11">
        <v>1.8</v>
      </c>
      <c r="H129" s="11">
        <v>65.399999999999991</v>
      </c>
      <c r="I129" s="17">
        <f t="shared" si="1"/>
        <v>28.044533271589643</v>
      </c>
    </row>
    <row r="130" spans="1:9">
      <c r="A130" s="9">
        <v>1246</v>
      </c>
      <c r="B130" s="9">
        <v>124</v>
      </c>
      <c r="C130" s="11">
        <v>1.7833333333333332</v>
      </c>
      <c r="D130" s="11">
        <v>65.150000000000006</v>
      </c>
      <c r="E130" s="15">
        <v>259</v>
      </c>
      <c r="F130" s="8">
        <v>108</v>
      </c>
      <c r="G130" s="11">
        <v>2.0166666666666662</v>
      </c>
      <c r="H130" s="11">
        <v>65.05</v>
      </c>
      <c r="I130" s="17">
        <f t="shared" si="1"/>
        <v>28.225433765234637</v>
      </c>
    </row>
    <row r="131" spans="1:9">
      <c r="A131" s="9">
        <v>1568</v>
      </c>
      <c r="B131" s="9">
        <v>124</v>
      </c>
      <c r="C131" s="11">
        <v>1.7833333333333332</v>
      </c>
      <c r="D131" s="11">
        <v>65.150000000000006</v>
      </c>
      <c r="E131" s="15">
        <v>59</v>
      </c>
      <c r="F131" s="8">
        <v>108</v>
      </c>
      <c r="G131" s="11">
        <v>2.0166666666666662</v>
      </c>
      <c r="H131" s="11">
        <v>65.05</v>
      </c>
      <c r="I131" s="17">
        <f t="shared" si="1"/>
        <v>28.225433765234637</v>
      </c>
    </row>
    <row r="132" spans="1:9">
      <c r="A132" s="9">
        <v>2234</v>
      </c>
      <c r="B132" s="9">
        <v>113</v>
      </c>
      <c r="C132" s="11">
        <v>1.5500000000000003</v>
      </c>
      <c r="D132" s="11">
        <v>65.38333333333334</v>
      </c>
      <c r="E132" s="15">
        <v>340</v>
      </c>
      <c r="F132" s="8">
        <v>280</v>
      </c>
      <c r="G132" s="11">
        <v>1.8</v>
      </c>
      <c r="H132" s="11">
        <v>65.333333333333343</v>
      </c>
      <c r="I132" s="17">
        <f t="shared" si="1"/>
        <v>28.348788368939662</v>
      </c>
    </row>
    <row r="133" spans="1:9">
      <c r="A133" s="8">
        <v>368</v>
      </c>
      <c r="B133" s="8">
        <v>48</v>
      </c>
      <c r="C133" s="11">
        <v>1.8333333333333335</v>
      </c>
      <c r="D133" s="11">
        <v>64.949999999999989</v>
      </c>
      <c r="E133" s="14">
        <v>777</v>
      </c>
      <c r="F133" s="8">
        <v>172</v>
      </c>
      <c r="G133" s="11">
        <v>2</v>
      </c>
      <c r="H133" s="11">
        <v>64.75</v>
      </c>
      <c r="I133" s="17">
        <f t="shared" si="1"/>
        <v>28.939108116492044</v>
      </c>
    </row>
    <row r="134" spans="1:9">
      <c r="A134" s="8">
        <v>784</v>
      </c>
      <c r="B134" s="8">
        <v>128</v>
      </c>
      <c r="C134" s="11">
        <v>1.6833333333333331</v>
      </c>
      <c r="D134" s="11">
        <v>65.266666666666666</v>
      </c>
      <c r="E134" s="14">
        <v>783</v>
      </c>
      <c r="F134" s="8">
        <v>123</v>
      </c>
      <c r="G134" s="11">
        <v>1.9500000000000002</v>
      </c>
      <c r="H134" s="11">
        <v>65.333333333333343</v>
      </c>
      <c r="I134" s="17">
        <f t="shared" si="1"/>
        <v>30.563656760477361</v>
      </c>
    </row>
    <row r="135" spans="1:9">
      <c r="A135" s="8">
        <v>2290</v>
      </c>
      <c r="B135" s="8">
        <v>128</v>
      </c>
      <c r="C135" s="11">
        <v>1.6833333333333331</v>
      </c>
      <c r="D135" s="11">
        <v>65.266666666666666</v>
      </c>
      <c r="E135" s="14">
        <v>1634</v>
      </c>
      <c r="F135" s="8">
        <v>134</v>
      </c>
      <c r="G135" s="11">
        <v>1.9166666666666665</v>
      </c>
      <c r="H135" s="11">
        <v>65.416666666666671</v>
      </c>
      <c r="I135" s="17">
        <f t="shared" si="1"/>
        <v>30.839750826633587</v>
      </c>
    </row>
    <row r="136" spans="1:9">
      <c r="A136" s="8">
        <v>1065</v>
      </c>
      <c r="B136" s="8">
        <v>141</v>
      </c>
      <c r="C136" s="11">
        <v>1.5166666666666666</v>
      </c>
      <c r="D136" s="11">
        <v>65.399999999999991</v>
      </c>
      <c r="E136" s="14">
        <v>2248</v>
      </c>
      <c r="F136" s="8">
        <v>280</v>
      </c>
      <c r="G136" s="11">
        <v>1.8</v>
      </c>
      <c r="H136" s="11">
        <v>65.333333333333343</v>
      </c>
      <c r="I136" s="17">
        <f t="shared" si="1"/>
        <v>32.364885761706979</v>
      </c>
    </row>
    <row r="137" spans="1:9">
      <c r="A137" s="8">
        <v>1456</v>
      </c>
      <c r="B137" s="8">
        <v>141</v>
      </c>
      <c r="C137" s="11">
        <v>1.5166666666666666</v>
      </c>
      <c r="D137" s="11">
        <v>65.399999999999991</v>
      </c>
      <c r="E137" s="14">
        <v>2248</v>
      </c>
      <c r="F137" s="8">
        <v>280</v>
      </c>
      <c r="G137" s="11">
        <v>1.8</v>
      </c>
      <c r="H137" s="11">
        <v>65.333333333333343</v>
      </c>
      <c r="I137" s="17">
        <f t="shared" si="1"/>
        <v>32.364885761706979</v>
      </c>
    </row>
    <row r="138" spans="1:9">
      <c r="A138" s="8">
        <v>2516</v>
      </c>
      <c r="B138" s="8">
        <v>141</v>
      </c>
      <c r="C138" s="11">
        <v>1.5166666666666666</v>
      </c>
      <c r="D138" s="11">
        <v>65.399999999999991</v>
      </c>
      <c r="E138" s="14">
        <v>766</v>
      </c>
      <c r="F138" s="8">
        <v>280</v>
      </c>
      <c r="G138" s="11">
        <v>1.8</v>
      </c>
      <c r="H138" s="11">
        <v>65.333333333333343</v>
      </c>
      <c r="I138" s="17">
        <f t="shared" ref="I138:I201" si="2">2*6371*ASIN(SQRT((SIN(RADIANS(C138-G138)/2))^2+((SIN(RADIANS(D138-H138)/2))^2)*COS(RADIANS(C138))*COS(RADIANS(G138))))</f>
        <v>32.364885761706979</v>
      </c>
    </row>
    <row r="139" spans="1:9">
      <c r="A139" s="8">
        <v>2535</v>
      </c>
      <c r="B139" s="8">
        <v>141</v>
      </c>
      <c r="C139" s="11">
        <v>1.5166666666666666</v>
      </c>
      <c r="D139" s="11">
        <v>65.399999999999991</v>
      </c>
      <c r="E139" s="14">
        <v>766</v>
      </c>
      <c r="F139" s="8">
        <v>280</v>
      </c>
      <c r="G139" s="11">
        <v>1.8</v>
      </c>
      <c r="H139" s="11">
        <v>65.333333333333343</v>
      </c>
      <c r="I139" s="17">
        <f t="shared" si="2"/>
        <v>32.364885761706979</v>
      </c>
    </row>
    <row r="140" spans="1:9">
      <c r="A140" s="8">
        <v>1644</v>
      </c>
      <c r="B140" s="8">
        <v>133</v>
      </c>
      <c r="C140" s="11">
        <v>1.8833333333333333</v>
      </c>
      <c r="D140" s="11">
        <v>65.433333333333337</v>
      </c>
      <c r="E140" s="14">
        <v>582</v>
      </c>
      <c r="F140" s="8">
        <v>124</v>
      </c>
      <c r="G140" s="11">
        <v>1.7833333333333332</v>
      </c>
      <c r="H140" s="11">
        <v>65.150000000000006</v>
      </c>
      <c r="I140" s="17">
        <f t="shared" si="2"/>
        <v>33.394706494310626</v>
      </c>
    </row>
    <row r="141" spans="1:9">
      <c r="A141" s="8">
        <v>159</v>
      </c>
      <c r="B141" s="8">
        <v>126</v>
      </c>
      <c r="C141" s="11">
        <v>1.6</v>
      </c>
      <c r="D141" s="11">
        <v>65.266666666666666</v>
      </c>
      <c r="E141" s="14">
        <v>1861</v>
      </c>
      <c r="F141" s="8">
        <v>175</v>
      </c>
      <c r="G141" s="11">
        <v>1.4500000000000002</v>
      </c>
      <c r="H141" s="11">
        <v>65</v>
      </c>
      <c r="I141" s="17">
        <f t="shared" si="2"/>
        <v>34.011964426556126</v>
      </c>
    </row>
    <row r="142" spans="1:9">
      <c r="A142" s="8">
        <v>951</v>
      </c>
      <c r="B142" s="8">
        <v>126</v>
      </c>
      <c r="C142" s="11">
        <v>1.6</v>
      </c>
      <c r="D142" s="11">
        <v>65.266666666666666</v>
      </c>
      <c r="E142" s="14">
        <v>1861</v>
      </c>
      <c r="F142" s="8">
        <v>175</v>
      </c>
      <c r="G142" s="11">
        <v>1.4500000000000002</v>
      </c>
      <c r="H142" s="11">
        <v>65</v>
      </c>
      <c r="I142" s="17">
        <f t="shared" si="2"/>
        <v>34.011964426556126</v>
      </c>
    </row>
    <row r="143" spans="1:9">
      <c r="A143" s="8">
        <v>2398</v>
      </c>
      <c r="B143" s="8">
        <v>126</v>
      </c>
      <c r="C143" s="11">
        <v>1.6</v>
      </c>
      <c r="D143" s="11">
        <v>65.266666666666666</v>
      </c>
      <c r="E143" s="14">
        <v>1861</v>
      </c>
      <c r="F143" s="8">
        <v>175</v>
      </c>
      <c r="G143" s="11">
        <v>1.4500000000000002</v>
      </c>
      <c r="H143" s="11">
        <v>65</v>
      </c>
      <c r="I143" s="17">
        <f t="shared" si="2"/>
        <v>34.011964426556126</v>
      </c>
    </row>
    <row r="144" spans="1:9">
      <c r="A144" s="8">
        <v>1124</v>
      </c>
      <c r="B144" s="8">
        <v>186</v>
      </c>
      <c r="C144" s="11">
        <v>1.9833333333333334</v>
      </c>
      <c r="D144" s="11">
        <v>65.066666666666677</v>
      </c>
      <c r="E144" s="14">
        <v>777</v>
      </c>
      <c r="F144" s="8">
        <v>172</v>
      </c>
      <c r="G144" s="11">
        <v>2</v>
      </c>
      <c r="H144" s="11">
        <v>64.75</v>
      </c>
      <c r="I144" s="17">
        <f t="shared" si="2"/>
        <v>35.23922031590952</v>
      </c>
    </row>
    <row r="145" spans="1:9">
      <c r="A145" s="8">
        <v>760</v>
      </c>
      <c r="B145" s="8">
        <v>9</v>
      </c>
      <c r="C145" s="11">
        <v>1.5500000000000003</v>
      </c>
      <c r="D145" s="11">
        <v>65.36666666666666</v>
      </c>
      <c r="E145" s="14">
        <v>1377</v>
      </c>
      <c r="F145" s="8">
        <v>124</v>
      </c>
      <c r="G145" s="11">
        <v>1.7833333333333332</v>
      </c>
      <c r="H145" s="11">
        <v>65.150000000000006</v>
      </c>
      <c r="I145" s="17">
        <f t="shared" si="2"/>
        <v>35.399322302236705</v>
      </c>
    </row>
    <row r="146" spans="1:9">
      <c r="A146" s="8">
        <v>1090</v>
      </c>
      <c r="B146" s="8">
        <v>9</v>
      </c>
      <c r="C146" s="11">
        <v>1.5500000000000003</v>
      </c>
      <c r="D146" s="11">
        <v>65.36666666666666</v>
      </c>
      <c r="E146" s="14">
        <v>1089</v>
      </c>
      <c r="F146" s="8">
        <v>124</v>
      </c>
      <c r="G146" s="11">
        <v>1.7833333333333332</v>
      </c>
      <c r="H146" s="11">
        <v>65.150000000000006</v>
      </c>
      <c r="I146" s="17">
        <f t="shared" si="2"/>
        <v>35.399322302236705</v>
      </c>
    </row>
    <row r="147" spans="1:9">
      <c r="A147" s="8">
        <v>1390</v>
      </c>
      <c r="B147" s="8">
        <v>9</v>
      </c>
      <c r="C147" s="11">
        <v>1.5500000000000003</v>
      </c>
      <c r="D147" s="11">
        <v>65.36666666666666</v>
      </c>
      <c r="E147" s="14">
        <v>2490</v>
      </c>
      <c r="F147" s="8">
        <v>124</v>
      </c>
      <c r="G147" s="11">
        <v>1.7833333333333332</v>
      </c>
      <c r="H147" s="11">
        <v>65.150000000000006</v>
      </c>
      <c r="I147" s="17">
        <f t="shared" si="2"/>
        <v>35.399322302236705</v>
      </c>
    </row>
    <row r="148" spans="1:9">
      <c r="A148" s="8">
        <v>2218</v>
      </c>
      <c r="B148" s="8">
        <v>9</v>
      </c>
      <c r="C148" s="11">
        <v>1.5500000000000003</v>
      </c>
      <c r="D148" s="11">
        <v>65.36666666666666</v>
      </c>
      <c r="E148" s="14">
        <v>2217</v>
      </c>
      <c r="F148" s="8">
        <v>124</v>
      </c>
      <c r="G148" s="11">
        <v>1.7833333333333332</v>
      </c>
      <c r="H148" s="11">
        <v>65.150000000000006</v>
      </c>
      <c r="I148" s="17">
        <f t="shared" si="2"/>
        <v>35.399322302236705</v>
      </c>
    </row>
    <row r="149" spans="1:9">
      <c r="A149" s="8">
        <v>2506</v>
      </c>
      <c r="B149" s="8">
        <v>9</v>
      </c>
      <c r="C149" s="11">
        <v>1.5500000000000003</v>
      </c>
      <c r="D149" s="11">
        <v>65.36666666666666</v>
      </c>
      <c r="E149" s="14">
        <v>687</v>
      </c>
      <c r="F149" s="8">
        <v>124</v>
      </c>
      <c r="G149" s="11">
        <v>1.7833333333333332</v>
      </c>
      <c r="H149" s="11">
        <v>65.150000000000006</v>
      </c>
      <c r="I149" s="17">
        <f t="shared" si="2"/>
        <v>35.399322302236705</v>
      </c>
    </row>
    <row r="150" spans="1:9">
      <c r="A150" s="8">
        <v>2515</v>
      </c>
      <c r="B150" s="8">
        <v>9</v>
      </c>
      <c r="C150" s="11">
        <v>1.5500000000000003</v>
      </c>
      <c r="D150" s="11">
        <v>65.36666666666666</v>
      </c>
      <c r="E150" s="14">
        <v>256</v>
      </c>
      <c r="F150" s="8">
        <v>124</v>
      </c>
      <c r="G150" s="11">
        <v>1.7833333333333332</v>
      </c>
      <c r="H150" s="11">
        <v>65.150000000000006</v>
      </c>
      <c r="I150" s="17">
        <f t="shared" si="2"/>
        <v>35.399322302236705</v>
      </c>
    </row>
    <row r="151" spans="1:9">
      <c r="A151" s="8">
        <v>2515</v>
      </c>
      <c r="B151" s="8">
        <v>9</v>
      </c>
      <c r="C151" s="11">
        <v>1.5500000000000003</v>
      </c>
      <c r="D151" s="11">
        <v>65.36666666666666</v>
      </c>
      <c r="E151" s="14">
        <v>733</v>
      </c>
      <c r="F151" s="8">
        <v>124</v>
      </c>
      <c r="G151" s="11">
        <v>1.7833333333333332</v>
      </c>
      <c r="H151" s="11">
        <v>65.150000000000006</v>
      </c>
      <c r="I151" s="17">
        <f t="shared" si="2"/>
        <v>35.399322302236705</v>
      </c>
    </row>
    <row r="152" spans="1:9">
      <c r="A152" s="8">
        <v>2518</v>
      </c>
      <c r="B152" s="8">
        <v>9</v>
      </c>
      <c r="C152" s="11">
        <v>1.5500000000000003</v>
      </c>
      <c r="D152" s="11">
        <v>65.36666666666666</v>
      </c>
      <c r="E152" s="14">
        <v>1206</v>
      </c>
      <c r="F152" s="8">
        <v>124</v>
      </c>
      <c r="G152" s="11">
        <v>1.7833333333333332</v>
      </c>
      <c r="H152" s="11">
        <v>65.150000000000006</v>
      </c>
      <c r="I152" s="17">
        <f t="shared" si="2"/>
        <v>35.399322302236705</v>
      </c>
    </row>
    <row r="153" spans="1:9">
      <c r="A153" s="8">
        <v>2530</v>
      </c>
      <c r="B153" s="8">
        <v>9</v>
      </c>
      <c r="C153" s="11">
        <v>1.5500000000000003</v>
      </c>
      <c r="D153" s="11">
        <v>65.36666666666666</v>
      </c>
      <c r="E153" s="14">
        <v>1371</v>
      </c>
      <c r="F153" s="8">
        <v>124</v>
      </c>
      <c r="G153" s="11">
        <v>1.7833333333333332</v>
      </c>
      <c r="H153" s="11">
        <v>65.150000000000006</v>
      </c>
      <c r="I153" s="17">
        <f t="shared" si="2"/>
        <v>35.399322302236705</v>
      </c>
    </row>
    <row r="154" spans="1:9">
      <c r="A154" s="8">
        <v>2536</v>
      </c>
      <c r="B154" s="8">
        <v>9</v>
      </c>
      <c r="C154" s="11">
        <v>1.5500000000000003</v>
      </c>
      <c r="D154" s="11">
        <v>65.36666666666666</v>
      </c>
      <c r="E154" s="14">
        <v>1371</v>
      </c>
      <c r="F154" s="8">
        <v>124</v>
      </c>
      <c r="G154" s="11">
        <v>1.7833333333333332</v>
      </c>
      <c r="H154" s="11">
        <v>65.150000000000006</v>
      </c>
      <c r="I154" s="17">
        <f t="shared" si="2"/>
        <v>35.399322302236705</v>
      </c>
    </row>
    <row r="155" spans="1:9">
      <c r="A155" s="8">
        <v>2546</v>
      </c>
      <c r="B155" s="8">
        <v>9</v>
      </c>
      <c r="C155" s="11">
        <v>1.5500000000000003</v>
      </c>
      <c r="D155" s="11">
        <v>65.36666666666666</v>
      </c>
      <c r="E155" s="14">
        <v>212</v>
      </c>
      <c r="F155" s="8">
        <v>124</v>
      </c>
      <c r="G155" s="11">
        <v>1.7833333333333332</v>
      </c>
      <c r="H155" s="11">
        <v>65.150000000000006</v>
      </c>
      <c r="I155" s="17">
        <f t="shared" si="2"/>
        <v>35.399322302236705</v>
      </c>
    </row>
    <row r="156" spans="1:9">
      <c r="A156" s="8">
        <v>2547</v>
      </c>
      <c r="B156" s="8">
        <v>9</v>
      </c>
      <c r="C156" s="11">
        <v>1.5500000000000003</v>
      </c>
      <c r="D156" s="11">
        <v>65.36666666666666</v>
      </c>
      <c r="E156" s="14">
        <v>2217</v>
      </c>
      <c r="F156" s="8">
        <v>124</v>
      </c>
      <c r="G156" s="11">
        <v>1.7833333333333332</v>
      </c>
      <c r="H156" s="11">
        <v>65.150000000000006</v>
      </c>
      <c r="I156" s="17">
        <f t="shared" si="2"/>
        <v>35.399322302236705</v>
      </c>
    </row>
    <row r="157" spans="1:9">
      <c r="A157" s="8">
        <v>3398</v>
      </c>
      <c r="B157" s="8">
        <v>9</v>
      </c>
      <c r="C157" s="11">
        <v>1.5500000000000003</v>
      </c>
      <c r="D157" s="11">
        <v>65.36666666666666</v>
      </c>
      <c r="E157" s="14">
        <v>687</v>
      </c>
      <c r="F157" s="8">
        <v>124</v>
      </c>
      <c r="G157" s="11">
        <v>1.7833333333333332</v>
      </c>
      <c r="H157" s="11">
        <v>65.150000000000006</v>
      </c>
      <c r="I157" s="17">
        <f t="shared" si="2"/>
        <v>35.399322302236705</v>
      </c>
    </row>
    <row r="158" spans="1:9">
      <c r="A158" s="8">
        <v>1540</v>
      </c>
      <c r="B158" s="8">
        <v>118</v>
      </c>
      <c r="C158" s="11">
        <v>1.6166666666666667</v>
      </c>
      <c r="D158" s="11">
        <v>65.300000000000011</v>
      </c>
      <c r="E158" s="14">
        <v>1539</v>
      </c>
      <c r="F158" s="8">
        <v>134</v>
      </c>
      <c r="G158" s="11">
        <v>1.9166666666666665</v>
      </c>
      <c r="H158" s="11">
        <v>65.416666666666671</v>
      </c>
      <c r="I158" s="17">
        <f t="shared" si="2"/>
        <v>35.789939050175001</v>
      </c>
    </row>
    <row r="159" spans="1:9">
      <c r="A159" s="9">
        <v>67</v>
      </c>
      <c r="B159" s="9">
        <v>113</v>
      </c>
      <c r="C159" s="11">
        <v>1.5500000000000003</v>
      </c>
      <c r="D159" s="11">
        <v>65.38333333333334</v>
      </c>
      <c r="E159" s="15">
        <v>1929</v>
      </c>
      <c r="F159" s="8">
        <v>124</v>
      </c>
      <c r="G159" s="11">
        <v>1.7833333333333332</v>
      </c>
      <c r="H159" s="11">
        <v>65.150000000000006</v>
      </c>
      <c r="I159" s="17">
        <f t="shared" si="2"/>
        <v>36.684680515088779</v>
      </c>
    </row>
    <row r="160" spans="1:9">
      <c r="A160" s="8">
        <v>449</v>
      </c>
      <c r="B160" s="8">
        <v>113</v>
      </c>
      <c r="C160" s="11">
        <v>1.5500000000000003</v>
      </c>
      <c r="D160" s="11">
        <v>65.38333333333334</v>
      </c>
      <c r="E160" s="14">
        <v>1935</v>
      </c>
      <c r="F160" s="8">
        <v>124</v>
      </c>
      <c r="G160" s="11">
        <v>1.7833333333333332</v>
      </c>
      <c r="H160" s="11">
        <v>65.150000000000006</v>
      </c>
      <c r="I160" s="17">
        <f t="shared" si="2"/>
        <v>36.684680515088779</v>
      </c>
    </row>
    <row r="161" spans="1:9">
      <c r="A161" s="8">
        <v>674</v>
      </c>
      <c r="B161" s="8">
        <v>113</v>
      </c>
      <c r="C161" s="11">
        <v>1.5500000000000003</v>
      </c>
      <c r="D161" s="11">
        <v>65.38333333333334</v>
      </c>
      <c r="E161" s="14">
        <v>687</v>
      </c>
      <c r="F161" s="8">
        <v>124</v>
      </c>
      <c r="G161" s="11">
        <v>1.7833333333333332</v>
      </c>
      <c r="H161" s="11">
        <v>65.150000000000006</v>
      </c>
      <c r="I161" s="17">
        <f t="shared" si="2"/>
        <v>36.684680515088779</v>
      </c>
    </row>
    <row r="162" spans="1:9">
      <c r="A162" s="8">
        <v>1339</v>
      </c>
      <c r="B162" s="8">
        <v>113</v>
      </c>
      <c r="C162" s="11">
        <v>1.5500000000000003</v>
      </c>
      <c r="D162" s="11">
        <v>65.38333333333334</v>
      </c>
      <c r="E162" s="14">
        <v>2209</v>
      </c>
      <c r="F162" s="8">
        <v>124</v>
      </c>
      <c r="G162" s="11">
        <v>1.7833333333333332</v>
      </c>
      <c r="H162" s="11">
        <v>65.150000000000006</v>
      </c>
      <c r="I162" s="17">
        <f t="shared" si="2"/>
        <v>36.684680515088779</v>
      </c>
    </row>
    <row r="163" spans="1:9">
      <c r="A163" s="9">
        <v>1837</v>
      </c>
      <c r="B163" s="9">
        <v>113</v>
      </c>
      <c r="C163" s="11">
        <v>1.5500000000000003</v>
      </c>
      <c r="D163" s="11">
        <v>65.38333333333334</v>
      </c>
      <c r="E163" s="15">
        <v>1929</v>
      </c>
      <c r="F163" s="8">
        <v>124</v>
      </c>
      <c r="G163" s="11">
        <v>1.7833333333333332</v>
      </c>
      <c r="H163" s="11">
        <v>65.150000000000006</v>
      </c>
      <c r="I163" s="17">
        <f t="shared" si="2"/>
        <v>36.684680515088779</v>
      </c>
    </row>
    <row r="164" spans="1:9">
      <c r="A164" s="8">
        <v>2488</v>
      </c>
      <c r="B164" s="8">
        <v>113</v>
      </c>
      <c r="C164" s="11">
        <v>1.5500000000000003</v>
      </c>
      <c r="D164" s="11">
        <v>65.38333333333334</v>
      </c>
      <c r="E164" s="14">
        <v>1335</v>
      </c>
      <c r="F164" s="8">
        <v>124</v>
      </c>
      <c r="G164" s="11">
        <v>1.7833333333333332</v>
      </c>
      <c r="H164" s="11">
        <v>65.150000000000006</v>
      </c>
      <c r="I164" s="17">
        <f t="shared" si="2"/>
        <v>36.684680515088779</v>
      </c>
    </row>
    <row r="165" spans="1:9">
      <c r="A165" s="8">
        <v>2493</v>
      </c>
      <c r="B165" s="8">
        <v>113</v>
      </c>
      <c r="C165" s="11">
        <v>1.5500000000000003</v>
      </c>
      <c r="D165" s="11">
        <v>65.38333333333334</v>
      </c>
      <c r="E165" s="14">
        <v>256</v>
      </c>
      <c r="F165" s="8">
        <v>124</v>
      </c>
      <c r="G165" s="11">
        <v>1.7833333333333332</v>
      </c>
      <c r="H165" s="11">
        <v>65.150000000000006</v>
      </c>
      <c r="I165" s="17">
        <f t="shared" si="2"/>
        <v>36.684680515088779</v>
      </c>
    </row>
    <row r="166" spans="1:9">
      <c r="A166" s="8">
        <v>2493</v>
      </c>
      <c r="B166" s="8">
        <v>113</v>
      </c>
      <c r="C166" s="11">
        <v>1.5500000000000003</v>
      </c>
      <c r="D166" s="11">
        <v>65.38333333333334</v>
      </c>
      <c r="E166" s="14">
        <v>733</v>
      </c>
      <c r="F166" s="8">
        <v>124</v>
      </c>
      <c r="G166" s="11">
        <v>1.7833333333333332</v>
      </c>
      <c r="H166" s="11">
        <v>65.150000000000006</v>
      </c>
      <c r="I166" s="17">
        <f t="shared" si="2"/>
        <v>36.684680515088779</v>
      </c>
    </row>
    <row r="167" spans="1:9">
      <c r="A167" s="8">
        <v>2511</v>
      </c>
      <c r="B167" s="8">
        <v>113</v>
      </c>
      <c r="C167" s="11">
        <v>1.5500000000000003</v>
      </c>
      <c r="D167" s="11">
        <v>65.38333333333334</v>
      </c>
      <c r="E167" s="14">
        <v>687</v>
      </c>
      <c r="F167" s="8">
        <v>124</v>
      </c>
      <c r="G167" s="11">
        <v>1.7833333333333332</v>
      </c>
      <c r="H167" s="11">
        <v>65.150000000000006</v>
      </c>
      <c r="I167" s="17">
        <f t="shared" si="2"/>
        <v>36.684680515088779</v>
      </c>
    </row>
    <row r="168" spans="1:9">
      <c r="A168" s="9">
        <v>2513</v>
      </c>
      <c r="B168" s="9">
        <v>182</v>
      </c>
      <c r="C168" s="11">
        <v>1.5</v>
      </c>
      <c r="D168" s="11">
        <v>65.333333333333343</v>
      </c>
      <c r="E168" s="15">
        <v>2490</v>
      </c>
      <c r="F168" s="8">
        <v>124</v>
      </c>
      <c r="G168" s="11">
        <v>1.7833333333333332</v>
      </c>
      <c r="H168" s="11">
        <v>65.150000000000006</v>
      </c>
      <c r="I168" s="17">
        <f t="shared" si="2"/>
        <v>37.520871421742072</v>
      </c>
    </row>
    <row r="169" spans="1:9">
      <c r="A169" s="8">
        <v>2525</v>
      </c>
      <c r="B169" s="8">
        <v>9</v>
      </c>
      <c r="C169" s="11">
        <v>1.5500000000000003</v>
      </c>
      <c r="D169" s="11">
        <v>65.36666666666666</v>
      </c>
      <c r="E169" s="14">
        <v>1178</v>
      </c>
      <c r="F169" s="8">
        <v>133</v>
      </c>
      <c r="G169" s="11">
        <v>1.8833333333333333</v>
      </c>
      <c r="H169" s="11">
        <v>65.433333333333337</v>
      </c>
      <c r="I169" s="17">
        <f t="shared" si="2"/>
        <v>37.798352318893023</v>
      </c>
    </row>
    <row r="170" spans="1:9">
      <c r="A170" s="8">
        <v>2496</v>
      </c>
      <c r="B170" s="8">
        <v>126</v>
      </c>
      <c r="C170" s="11">
        <v>1.6</v>
      </c>
      <c r="D170" s="11">
        <v>65.266666666666666</v>
      </c>
      <c r="E170" s="14">
        <v>2389</v>
      </c>
      <c r="F170" s="8">
        <v>134</v>
      </c>
      <c r="G170" s="11">
        <v>1.9166666666666665</v>
      </c>
      <c r="H170" s="11">
        <v>65.416666666666671</v>
      </c>
      <c r="I170" s="17">
        <f t="shared" si="2"/>
        <v>38.958953826622022</v>
      </c>
    </row>
    <row r="171" spans="1:9">
      <c r="A171" s="8">
        <v>2542</v>
      </c>
      <c r="B171" s="8">
        <v>126</v>
      </c>
      <c r="C171" s="11">
        <v>1.6</v>
      </c>
      <c r="D171" s="11">
        <v>65.266666666666666</v>
      </c>
      <c r="E171" s="14">
        <v>1634</v>
      </c>
      <c r="F171" s="8">
        <v>134</v>
      </c>
      <c r="G171" s="11">
        <v>1.9166666666666665</v>
      </c>
      <c r="H171" s="11">
        <v>65.416666666666671</v>
      </c>
      <c r="I171" s="17">
        <f t="shared" si="2"/>
        <v>38.958953826622022</v>
      </c>
    </row>
    <row r="172" spans="1:9">
      <c r="A172" s="8">
        <v>2294</v>
      </c>
      <c r="B172" s="8">
        <v>141</v>
      </c>
      <c r="C172" s="11">
        <v>1.5166666666666666</v>
      </c>
      <c r="D172" s="11">
        <v>65.399999999999991</v>
      </c>
      <c r="E172" s="14">
        <v>2209</v>
      </c>
      <c r="F172" s="8">
        <v>124</v>
      </c>
      <c r="G172" s="11">
        <v>1.7833333333333332</v>
      </c>
      <c r="H172" s="11">
        <v>65.150000000000006</v>
      </c>
      <c r="I172" s="17">
        <f t="shared" si="2"/>
        <v>40.637019217099912</v>
      </c>
    </row>
    <row r="173" spans="1:9">
      <c r="A173" s="8">
        <v>2514</v>
      </c>
      <c r="B173" s="8">
        <v>141</v>
      </c>
      <c r="C173" s="11">
        <v>1.5166666666666666</v>
      </c>
      <c r="D173" s="11">
        <v>65.399999999999991</v>
      </c>
      <c r="E173" s="14">
        <v>2513</v>
      </c>
      <c r="F173" s="8">
        <v>124</v>
      </c>
      <c r="G173" s="11">
        <v>1.7833333333333332</v>
      </c>
      <c r="H173" s="11">
        <v>65.150000000000006</v>
      </c>
      <c r="I173" s="17">
        <f t="shared" si="2"/>
        <v>40.637019217099912</v>
      </c>
    </row>
    <row r="174" spans="1:9">
      <c r="A174" s="8">
        <v>2516</v>
      </c>
      <c r="B174" s="8">
        <v>141</v>
      </c>
      <c r="C174" s="11">
        <v>1.5166666666666666</v>
      </c>
      <c r="D174" s="11">
        <v>65.399999999999991</v>
      </c>
      <c r="E174" s="14">
        <v>212</v>
      </c>
      <c r="F174" s="8">
        <v>124</v>
      </c>
      <c r="G174" s="11">
        <v>1.7833333333333332</v>
      </c>
      <c r="H174" s="11">
        <v>65.150000000000006</v>
      </c>
      <c r="I174" s="17">
        <f t="shared" si="2"/>
        <v>40.637019217099912</v>
      </c>
    </row>
    <row r="175" spans="1:9">
      <c r="A175" s="8">
        <v>2535</v>
      </c>
      <c r="B175" s="8">
        <v>141</v>
      </c>
      <c r="C175" s="11">
        <v>1.5166666666666666</v>
      </c>
      <c r="D175" s="11">
        <v>65.399999999999991</v>
      </c>
      <c r="E175" s="14">
        <v>212</v>
      </c>
      <c r="F175" s="8">
        <v>124</v>
      </c>
      <c r="G175" s="11">
        <v>1.7833333333333332</v>
      </c>
      <c r="H175" s="11">
        <v>65.150000000000006</v>
      </c>
      <c r="I175" s="17">
        <f t="shared" si="2"/>
        <v>40.637019217099912</v>
      </c>
    </row>
    <row r="176" spans="1:9">
      <c r="A176" s="8">
        <v>2539</v>
      </c>
      <c r="B176" s="8">
        <v>9</v>
      </c>
      <c r="C176" s="11">
        <v>1.5500000000000003</v>
      </c>
      <c r="D176" s="11">
        <v>65.36666666666666</v>
      </c>
      <c r="E176" s="14">
        <v>1561</v>
      </c>
      <c r="F176" s="8">
        <v>134</v>
      </c>
      <c r="G176" s="11">
        <v>1.9166666666666665</v>
      </c>
      <c r="H176" s="11">
        <v>65.416666666666671</v>
      </c>
      <c r="I176" s="17">
        <f t="shared" si="2"/>
        <v>41.14845576050562</v>
      </c>
    </row>
    <row r="177" spans="1:9">
      <c r="A177" s="8">
        <v>202</v>
      </c>
      <c r="B177" s="8">
        <v>111</v>
      </c>
      <c r="C177" s="11">
        <v>1.5333333333333334</v>
      </c>
      <c r="D177" s="11">
        <v>65.433333333333337</v>
      </c>
      <c r="E177" s="14">
        <v>1046</v>
      </c>
      <c r="F177" s="8">
        <v>124</v>
      </c>
      <c r="G177" s="11">
        <v>1.7833333333333332</v>
      </c>
      <c r="H177" s="11">
        <v>65.150000000000006</v>
      </c>
      <c r="I177" s="17">
        <f t="shared" si="2"/>
        <v>42.006143601097264</v>
      </c>
    </row>
    <row r="178" spans="1:9">
      <c r="A178" s="8">
        <v>331</v>
      </c>
      <c r="B178" s="8">
        <v>111</v>
      </c>
      <c r="C178" s="11">
        <v>1.5333333333333334</v>
      </c>
      <c r="D178" s="11">
        <v>65.433333333333337</v>
      </c>
      <c r="E178" s="14">
        <v>330</v>
      </c>
      <c r="F178" s="8">
        <v>124</v>
      </c>
      <c r="G178" s="11">
        <v>1.7833333333333332</v>
      </c>
      <c r="H178" s="11">
        <v>65.150000000000006</v>
      </c>
      <c r="I178" s="17">
        <f t="shared" si="2"/>
        <v>42.006143601097264</v>
      </c>
    </row>
    <row r="179" spans="1:9">
      <c r="A179" s="8">
        <v>1459</v>
      </c>
      <c r="B179" s="8">
        <v>111</v>
      </c>
      <c r="C179" s="11">
        <v>1.5333333333333334</v>
      </c>
      <c r="D179" s="11">
        <v>65.433333333333337</v>
      </c>
      <c r="E179" s="14">
        <v>522</v>
      </c>
      <c r="F179" s="8">
        <v>124</v>
      </c>
      <c r="G179" s="11">
        <v>1.7833333333333332</v>
      </c>
      <c r="H179" s="11">
        <v>65.150000000000006</v>
      </c>
      <c r="I179" s="17">
        <f t="shared" si="2"/>
        <v>42.006143601097264</v>
      </c>
    </row>
    <row r="180" spans="1:9">
      <c r="A180" s="8">
        <v>2408</v>
      </c>
      <c r="B180" s="8">
        <v>111</v>
      </c>
      <c r="C180" s="11">
        <v>1.5333333333333334</v>
      </c>
      <c r="D180" s="11">
        <v>65.433333333333337</v>
      </c>
      <c r="E180" s="14">
        <v>1706</v>
      </c>
      <c r="F180" s="8">
        <v>124</v>
      </c>
      <c r="G180" s="11">
        <v>1.7833333333333332</v>
      </c>
      <c r="H180" s="11">
        <v>65.150000000000006</v>
      </c>
      <c r="I180" s="17">
        <f t="shared" si="2"/>
        <v>42.006143601097264</v>
      </c>
    </row>
    <row r="181" spans="1:9">
      <c r="A181" s="8">
        <v>2408</v>
      </c>
      <c r="B181" s="8">
        <v>111</v>
      </c>
      <c r="C181" s="11">
        <v>1.5333333333333334</v>
      </c>
      <c r="D181" s="11">
        <v>65.433333333333337</v>
      </c>
      <c r="E181" s="14">
        <v>582</v>
      </c>
      <c r="F181" s="8">
        <v>124</v>
      </c>
      <c r="G181" s="11">
        <v>1.7833333333333332</v>
      </c>
      <c r="H181" s="11">
        <v>65.150000000000006</v>
      </c>
      <c r="I181" s="17">
        <f t="shared" si="2"/>
        <v>42.006143601097264</v>
      </c>
    </row>
    <row r="182" spans="1:9">
      <c r="A182" s="8">
        <v>2521</v>
      </c>
      <c r="B182" s="8">
        <v>111</v>
      </c>
      <c r="C182" s="11">
        <v>1.5333333333333334</v>
      </c>
      <c r="D182" s="11">
        <v>65.433333333333337</v>
      </c>
      <c r="E182" s="14">
        <v>766</v>
      </c>
      <c r="F182" s="8">
        <v>124</v>
      </c>
      <c r="G182" s="11">
        <v>1.7833333333333332</v>
      </c>
      <c r="H182" s="11">
        <v>65.150000000000006</v>
      </c>
      <c r="I182" s="17">
        <f t="shared" si="2"/>
        <v>42.006143601097264</v>
      </c>
    </row>
    <row r="183" spans="1:9">
      <c r="A183" s="8">
        <v>2403</v>
      </c>
      <c r="B183" s="8">
        <v>132</v>
      </c>
      <c r="C183" s="11">
        <v>1.6833333333333331</v>
      </c>
      <c r="D183" s="11">
        <v>65.316666666666663</v>
      </c>
      <c r="E183" s="14">
        <v>1124</v>
      </c>
      <c r="F183" s="8">
        <v>186</v>
      </c>
      <c r="G183" s="11">
        <v>1.9833333333333334</v>
      </c>
      <c r="H183" s="11">
        <v>65.066666666666677</v>
      </c>
      <c r="I183" s="17">
        <f t="shared" si="2"/>
        <v>43.413878348752533</v>
      </c>
    </row>
    <row r="184" spans="1:9">
      <c r="A184" s="8">
        <v>2391</v>
      </c>
      <c r="B184" s="8">
        <v>126</v>
      </c>
      <c r="C184" s="11">
        <v>1.6</v>
      </c>
      <c r="D184" s="11">
        <v>65.266666666666666</v>
      </c>
      <c r="E184" s="14">
        <v>959</v>
      </c>
      <c r="F184" s="8">
        <v>48</v>
      </c>
      <c r="G184" s="11">
        <v>1.8333333333333335</v>
      </c>
      <c r="H184" s="11">
        <v>64.949999999999989</v>
      </c>
      <c r="I184" s="17">
        <f t="shared" si="2"/>
        <v>43.725500362827383</v>
      </c>
    </row>
    <row r="185" spans="1:9">
      <c r="A185" s="8">
        <v>248</v>
      </c>
      <c r="B185" s="8">
        <v>128</v>
      </c>
      <c r="C185" s="11">
        <v>1.6833333333333331</v>
      </c>
      <c r="D185" s="11">
        <v>65.266666666666666</v>
      </c>
      <c r="E185" s="14">
        <v>247</v>
      </c>
      <c r="F185" s="8">
        <v>108</v>
      </c>
      <c r="G185" s="11">
        <v>2.0166666666666662</v>
      </c>
      <c r="H185" s="11">
        <v>65.05</v>
      </c>
      <c r="I185" s="17">
        <f t="shared" si="2"/>
        <v>44.200017992308958</v>
      </c>
    </row>
    <row r="186" spans="1:9">
      <c r="A186" s="9">
        <v>390</v>
      </c>
      <c r="B186" s="9">
        <v>128</v>
      </c>
      <c r="C186" s="11">
        <v>1.6833333333333331</v>
      </c>
      <c r="D186" s="11">
        <v>65.266666666666666</v>
      </c>
      <c r="E186" s="15">
        <v>1274</v>
      </c>
      <c r="F186" s="8">
        <v>108</v>
      </c>
      <c r="G186" s="11">
        <v>2.0166666666666662</v>
      </c>
      <c r="H186" s="11">
        <v>65.05</v>
      </c>
      <c r="I186" s="17">
        <f t="shared" si="2"/>
        <v>44.200017992308958</v>
      </c>
    </row>
    <row r="187" spans="1:9">
      <c r="A187" s="9">
        <v>1312</v>
      </c>
      <c r="B187" s="9">
        <v>128</v>
      </c>
      <c r="C187" s="11">
        <v>1.6833333333333331</v>
      </c>
      <c r="D187" s="11">
        <v>65.266666666666666</v>
      </c>
      <c r="E187" s="15">
        <v>259</v>
      </c>
      <c r="F187" s="8">
        <v>108</v>
      </c>
      <c r="G187" s="11">
        <v>2.0166666666666662</v>
      </c>
      <c r="H187" s="11">
        <v>65.05</v>
      </c>
      <c r="I187" s="17">
        <f t="shared" si="2"/>
        <v>44.200017992308958</v>
      </c>
    </row>
    <row r="188" spans="1:9">
      <c r="A188" s="8">
        <v>2400</v>
      </c>
      <c r="B188" s="8">
        <v>128</v>
      </c>
      <c r="C188" s="11">
        <v>1.6833333333333331</v>
      </c>
      <c r="D188" s="11">
        <v>65.266666666666666</v>
      </c>
      <c r="E188" s="14">
        <v>12</v>
      </c>
      <c r="F188" s="8">
        <v>108</v>
      </c>
      <c r="G188" s="11">
        <v>2.0166666666666662</v>
      </c>
      <c r="H188" s="11">
        <v>65.05</v>
      </c>
      <c r="I188" s="17">
        <f t="shared" si="2"/>
        <v>44.200017992308958</v>
      </c>
    </row>
    <row r="189" spans="1:9">
      <c r="A189" s="8">
        <v>2523</v>
      </c>
      <c r="B189" s="8">
        <v>128</v>
      </c>
      <c r="C189" s="11">
        <v>1.6833333333333331</v>
      </c>
      <c r="D189" s="11">
        <v>65.266666666666666</v>
      </c>
      <c r="E189" s="14">
        <v>714</v>
      </c>
      <c r="F189" s="8">
        <v>108</v>
      </c>
      <c r="G189" s="11">
        <v>2.0166666666666662</v>
      </c>
      <c r="H189" s="11">
        <v>65.05</v>
      </c>
      <c r="I189" s="17">
        <f t="shared" si="2"/>
        <v>44.200017992308958</v>
      </c>
    </row>
    <row r="190" spans="1:9">
      <c r="A190" s="8">
        <v>2528</v>
      </c>
      <c r="B190" s="8">
        <v>128</v>
      </c>
      <c r="C190" s="11">
        <v>1.6833333333333331</v>
      </c>
      <c r="D190" s="11">
        <v>65.266666666666666</v>
      </c>
      <c r="E190" s="14">
        <v>1744</v>
      </c>
      <c r="F190" s="8">
        <v>108</v>
      </c>
      <c r="G190" s="11">
        <v>2.0166666666666662</v>
      </c>
      <c r="H190" s="11">
        <v>65.05</v>
      </c>
      <c r="I190" s="17">
        <f t="shared" si="2"/>
        <v>44.200017992308958</v>
      </c>
    </row>
    <row r="191" spans="1:9">
      <c r="A191" s="8">
        <v>2534</v>
      </c>
      <c r="B191" s="8">
        <v>128</v>
      </c>
      <c r="C191" s="11">
        <v>1.6833333333333331</v>
      </c>
      <c r="D191" s="11">
        <v>65.266666666666666</v>
      </c>
      <c r="E191" s="14">
        <v>1619</v>
      </c>
      <c r="F191" s="8">
        <v>108</v>
      </c>
      <c r="G191" s="11">
        <v>2.0166666666666662</v>
      </c>
      <c r="H191" s="11">
        <v>65.05</v>
      </c>
      <c r="I191" s="17">
        <f t="shared" si="2"/>
        <v>44.200017992308958</v>
      </c>
    </row>
    <row r="192" spans="1:9">
      <c r="A192" s="8">
        <v>2541</v>
      </c>
      <c r="B192" s="8">
        <v>128</v>
      </c>
      <c r="C192" s="11">
        <v>1.6833333333333331</v>
      </c>
      <c r="D192" s="11">
        <v>65.266666666666666</v>
      </c>
      <c r="E192" s="14">
        <v>1614</v>
      </c>
      <c r="F192" s="8">
        <v>108</v>
      </c>
      <c r="G192" s="11">
        <v>2.0166666666666662</v>
      </c>
      <c r="H192" s="11">
        <v>65.05</v>
      </c>
      <c r="I192" s="17">
        <f t="shared" si="2"/>
        <v>44.200017992308958</v>
      </c>
    </row>
    <row r="193" spans="1:9">
      <c r="A193" s="9">
        <v>517</v>
      </c>
      <c r="B193" s="9">
        <v>109</v>
      </c>
      <c r="C193" s="11">
        <v>1.8</v>
      </c>
      <c r="D193" s="11">
        <v>65.399999999999991</v>
      </c>
      <c r="E193" s="15">
        <v>180</v>
      </c>
      <c r="F193" s="8">
        <v>108</v>
      </c>
      <c r="G193" s="11">
        <v>2.0166666666666662</v>
      </c>
      <c r="H193" s="11">
        <v>65.05</v>
      </c>
      <c r="I193" s="17">
        <f t="shared" si="2"/>
        <v>45.753497177650239</v>
      </c>
    </row>
    <row r="194" spans="1:9">
      <c r="A194" s="8">
        <v>134</v>
      </c>
      <c r="B194" s="8">
        <v>166</v>
      </c>
      <c r="C194" s="11">
        <v>1.5</v>
      </c>
      <c r="D194" s="11">
        <v>65.449999999999989</v>
      </c>
      <c r="E194" s="14">
        <v>1240</v>
      </c>
      <c r="F194" s="8">
        <v>124</v>
      </c>
      <c r="G194" s="11">
        <v>1.7833333333333332</v>
      </c>
      <c r="H194" s="11">
        <v>65.150000000000006</v>
      </c>
      <c r="I194" s="17">
        <f t="shared" si="2"/>
        <v>45.874305861929194</v>
      </c>
    </row>
    <row r="195" spans="1:9">
      <c r="A195" s="9">
        <v>29</v>
      </c>
      <c r="B195" s="9">
        <v>132</v>
      </c>
      <c r="C195" s="11">
        <v>1.6833333333333331</v>
      </c>
      <c r="D195" s="11">
        <v>65.316666666666663</v>
      </c>
      <c r="E195" s="15">
        <v>59</v>
      </c>
      <c r="F195" s="9">
        <v>108</v>
      </c>
      <c r="G195" s="11">
        <v>2.0166666666666662</v>
      </c>
      <c r="H195" s="11">
        <v>65.05</v>
      </c>
      <c r="I195" s="17">
        <f t="shared" si="2"/>
        <v>47.456648993908679</v>
      </c>
    </row>
    <row r="196" spans="1:9">
      <c r="A196" s="8">
        <v>282</v>
      </c>
      <c r="B196" s="8">
        <v>132</v>
      </c>
      <c r="C196" s="11">
        <v>1.6833333333333331</v>
      </c>
      <c r="D196" s="11">
        <v>65.316666666666663</v>
      </c>
      <c r="E196" s="14">
        <v>1614</v>
      </c>
      <c r="F196" s="8">
        <v>108</v>
      </c>
      <c r="G196" s="11">
        <v>2.0166666666666662</v>
      </c>
      <c r="H196" s="11">
        <v>65.05</v>
      </c>
      <c r="I196" s="17">
        <f t="shared" si="2"/>
        <v>47.456648993908679</v>
      </c>
    </row>
    <row r="197" spans="1:9">
      <c r="A197" s="8">
        <v>315</v>
      </c>
      <c r="B197" s="8">
        <v>132</v>
      </c>
      <c r="C197" s="11">
        <v>1.6833333333333331</v>
      </c>
      <c r="D197" s="11">
        <v>65.316666666666663</v>
      </c>
      <c r="E197" s="14">
        <v>59</v>
      </c>
      <c r="F197" s="8">
        <v>108</v>
      </c>
      <c r="G197" s="11">
        <v>2.0166666666666662</v>
      </c>
      <c r="H197" s="11">
        <v>65.05</v>
      </c>
      <c r="I197" s="17">
        <f t="shared" si="2"/>
        <v>47.456648993908679</v>
      </c>
    </row>
    <row r="198" spans="1:9">
      <c r="A198" s="8">
        <v>438</v>
      </c>
      <c r="B198" s="8">
        <v>132</v>
      </c>
      <c r="C198" s="11">
        <v>1.6833333333333331</v>
      </c>
      <c r="D198" s="11">
        <v>65.316666666666663</v>
      </c>
      <c r="E198" s="14">
        <v>180</v>
      </c>
      <c r="F198" s="8">
        <v>108</v>
      </c>
      <c r="G198" s="11">
        <v>2.0166666666666662</v>
      </c>
      <c r="H198" s="11">
        <v>65.05</v>
      </c>
      <c r="I198" s="17">
        <f t="shared" si="2"/>
        <v>47.456648993908679</v>
      </c>
    </row>
    <row r="199" spans="1:9">
      <c r="A199" s="8">
        <v>610</v>
      </c>
      <c r="B199" s="8">
        <v>132</v>
      </c>
      <c r="C199" s="11">
        <v>1.6833333333333331</v>
      </c>
      <c r="D199" s="11">
        <v>65.316666666666663</v>
      </c>
      <c r="E199" s="14">
        <v>12</v>
      </c>
      <c r="F199" s="8">
        <v>108</v>
      </c>
      <c r="G199" s="11">
        <v>2.0166666666666662</v>
      </c>
      <c r="H199" s="11">
        <v>65.05</v>
      </c>
      <c r="I199" s="17">
        <f t="shared" si="2"/>
        <v>47.456648993908679</v>
      </c>
    </row>
    <row r="200" spans="1:9">
      <c r="A200" s="8">
        <v>906</v>
      </c>
      <c r="B200" s="8">
        <v>132</v>
      </c>
      <c r="C200" s="11">
        <v>1.6833333333333331</v>
      </c>
      <c r="D200" s="11">
        <v>65.316666666666663</v>
      </c>
      <c r="E200" s="14">
        <v>651</v>
      </c>
      <c r="F200" s="8">
        <v>108</v>
      </c>
      <c r="G200" s="11">
        <v>2.0166666666666662</v>
      </c>
      <c r="H200" s="11">
        <v>65.05</v>
      </c>
      <c r="I200" s="17">
        <f t="shared" si="2"/>
        <v>47.456648993908679</v>
      </c>
    </row>
    <row r="201" spans="1:9">
      <c r="A201" s="9">
        <v>1278</v>
      </c>
      <c r="B201" s="8">
        <v>132</v>
      </c>
      <c r="C201" s="11">
        <v>1.6833333333333331</v>
      </c>
      <c r="D201" s="11">
        <v>65.316666666666663</v>
      </c>
      <c r="E201" s="15">
        <v>259</v>
      </c>
      <c r="F201" s="8">
        <v>108</v>
      </c>
      <c r="G201" s="11">
        <v>2.0166666666666662</v>
      </c>
      <c r="H201" s="11">
        <v>65.05</v>
      </c>
      <c r="I201" s="17">
        <f t="shared" si="2"/>
        <v>47.456648993908679</v>
      </c>
    </row>
    <row r="202" spans="1:9">
      <c r="A202" s="8">
        <v>2140</v>
      </c>
      <c r="B202" s="8">
        <v>132</v>
      </c>
      <c r="C202" s="11">
        <v>1.6833333333333331</v>
      </c>
      <c r="D202" s="11">
        <v>65.316666666666663</v>
      </c>
      <c r="E202" s="14">
        <v>247</v>
      </c>
      <c r="F202" s="8">
        <v>108</v>
      </c>
      <c r="G202" s="11">
        <v>2.0166666666666662</v>
      </c>
      <c r="H202" s="11">
        <v>65.05</v>
      </c>
      <c r="I202" s="17">
        <f t="shared" ref="I202:I265" si="3">2*6371*ASIN(SQRT((SIN(RADIANS(C202-G202)/2))^2+((SIN(RADIANS(D202-H202)/2))^2)*COS(RADIANS(C202))*COS(RADIANS(G202))))</f>
        <v>47.456648993908679</v>
      </c>
    </row>
    <row r="203" spans="1:9">
      <c r="A203" s="8">
        <v>2215</v>
      </c>
      <c r="B203" s="8">
        <v>132</v>
      </c>
      <c r="C203" s="11">
        <v>1.6833333333333331</v>
      </c>
      <c r="D203" s="11">
        <v>65.316666666666663</v>
      </c>
      <c r="E203" s="14">
        <v>259</v>
      </c>
      <c r="F203" s="8">
        <v>108</v>
      </c>
      <c r="G203" s="11">
        <v>2.0166666666666662</v>
      </c>
      <c r="H203" s="11">
        <v>65.05</v>
      </c>
      <c r="I203" s="17">
        <f t="shared" si="3"/>
        <v>47.456648993908679</v>
      </c>
    </row>
    <row r="204" spans="1:9">
      <c r="A204" s="8">
        <v>2497</v>
      </c>
      <c r="B204" s="8">
        <v>132</v>
      </c>
      <c r="C204" s="11">
        <v>1.6833333333333331</v>
      </c>
      <c r="D204" s="11">
        <v>65.316666666666663</v>
      </c>
      <c r="E204" s="14">
        <v>12</v>
      </c>
      <c r="F204" s="8">
        <v>108</v>
      </c>
      <c r="G204" s="11">
        <v>2.0166666666666662</v>
      </c>
      <c r="H204" s="11">
        <v>65.05</v>
      </c>
      <c r="I204" s="17">
        <f t="shared" si="3"/>
        <v>47.456648993908679</v>
      </c>
    </row>
    <row r="205" spans="1:9">
      <c r="A205" s="8">
        <v>3000</v>
      </c>
      <c r="B205" s="8">
        <v>132</v>
      </c>
      <c r="C205" s="11">
        <v>1.6833333333333331</v>
      </c>
      <c r="D205" s="11">
        <v>65.316666666666663</v>
      </c>
      <c r="E205" s="14">
        <v>2490</v>
      </c>
      <c r="F205" s="8">
        <v>108</v>
      </c>
      <c r="G205" s="11">
        <v>2.0166666666666662</v>
      </c>
      <c r="H205" s="11">
        <v>65.05</v>
      </c>
      <c r="I205" s="17">
        <f t="shared" si="3"/>
        <v>47.456648993908679</v>
      </c>
    </row>
    <row r="206" spans="1:9">
      <c r="A206" s="8">
        <v>425</v>
      </c>
      <c r="B206" s="8">
        <v>126</v>
      </c>
      <c r="C206" s="11">
        <v>1.6</v>
      </c>
      <c r="D206" s="11">
        <v>65.266666666666666</v>
      </c>
      <c r="E206" s="14">
        <v>1124</v>
      </c>
      <c r="F206" s="8">
        <v>186</v>
      </c>
      <c r="G206" s="11">
        <v>1.9833333333333334</v>
      </c>
      <c r="H206" s="11">
        <v>65.066666666666677</v>
      </c>
      <c r="I206" s="17">
        <f t="shared" si="3"/>
        <v>48.072383738098026</v>
      </c>
    </row>
    <row r="207" spans="1:9">
      <c r="A207" s="8">
        <v>1125</v>
      </c>
      <c r="B207" s="8">
        <v>126</v>
      </c>
      <c r="C207" s="11">
        <v>1.6</v>
      </c>
      <c r="D207" s="11">
        <v>65.266666666666666</v>
      </c>
      <c r="E207" s="14">
        <v>1124</v>
      </c>
      <c r="F207" s="8">
        <v>186</v>
      </c>
      <c r="G207" s="11">
        <v>1.9833333333333334</v>
      </c>
      <c r="H207" s="11">
        <v>65.066666666666677</v>
      </c>
      <c r="I207" s="17">
        <f t="shared" si="3"/>
        <v>48.072383738098026</v>
      </c>
    </row>
    <row r="208" spans="1:9">
      <c r="A208" s="8">
        <v>708</v>
      </c>
      <c r="B208" s="8">
        <v>169</v>
      </c>
      <c r="C208" s="11">
        <v>1.6999999999999997</v>
      </c>
      <c r="D208" s="11">
        <v>65.36666666666666</v>
      </c>
      <c r="E208" s="14">
        <v>340</v>
      </c>
      <c r="F208" s="8">
        <v>108</v>
      </c>
      <c r="G208" s="11">
        <v>2.0166666666666662</v>
      </c>
      <c r="H208" s="11">
        <v>65.05</v>
      </c>
      <c r="I208" s="17">
        <f t="shared" si="3"/>
        <v>49.783776456005597</v>
      </c>
    </row>
    <row r="209" spans="1:9">
      <c r="A209" s="8">
        <v>1496</v>
      </c>
      <c r="B209" s="8">
        <v>169</v>
      </c>
      <c r="C209" s="11">
        <v>1.6999999999999997</v>
      </c>
      <c r="D209" s="11">
        <v>65.36666666666666</v>
      </c>
      <c r="E209" s="14">
        <v>1744</v>
      </c>
      <c r="F209" s="8">
        <v>108</v>
      </c>
      <c r="G209" s="11">
        <v>2.0166666666666662</v>
      </c>
      <c r="H209" s="11">
        <v>65.05</v>
      </c>
      <c r="I209" s="17">
        <f t="shared" si="3"/>
        <v>49.783776456005597</v>
      </c>
    </row>
    <row r="210" spans="1:9">
      <c r="A210" s="8">
        <v>2490</v>
      </c>
      <c r="B210" s="8">
        <v>124</v>
      </c>
      <c r="C210" s="11">
        <v>1.7833333333333332</v>
      </c>
      <c r="D210" s="11">
        <v>65.150000000000006</v>
      </c>
      <c r="E210" s="14">
        <v>777</v>
      </c>
      <c r="F210" s="8">
        <v>172</v>
      </c>
      <c r="G210" s="11">
        <v>2</v>
      </c>
      <c r="H210" s="11">
        <v>64.75</v>
      </c>
      <c r="I210" s="17">
        <f t="shared" si="3"/>
        <v>50.562511878592126</v>
      </c>
    </row>
    <row r="211" spans="1:9">
      <c r="A211" s="8">
        <v>666</v>
      </c>
      <c r="B211" s="8">
        <v>168</v>
      </c>
      <c r="C211" s="11">
        <v>1.6166666666666667</v>
      </c>
      <c r="D211" s="11">
        <v>65.283333333333331</v>
      </c>
      <c r="E211" s="14">
        <v>1744</v>
      </c>
      <c r="F211" s="8">
        <v>108</v>
      </c>
      <c r="G211" s="11">
        <v>2.0166666666666662</v>
      </c>
      <c r="H211" s="11">
        <v>65.05</v>
      </c>
      <c r="I211" s="17">
        <f t="shared" si="3"/>
        <v>51.485713468517368</v>
      </c>
    </row>
    <row r="212" spans="1:9">
      <c r="A212" s="8">
        <v>445</v>
      </c>
      <c r="B212" s="8">
        <v>126</v>
      </c>
      <c r="C212" s="11">
        <v>1.6</v>
      </c>
      <c r="D212" s="11">
        <v>65.266666666666666</v>
      </c>
      <c r="E212" s="14">
        <v>12</v>
      </c>
      <c r="F212" s="8">
        <v>108</v>
      </c>
      <c r="G212" s="11">
        <v>2.0166666666666662</v>
      </c>
      <c r="H212" s="11">
        <v>65.05</v>
      </c>
      <c r="I212" s="17">
        <f t="shared" si="3"/>
        <v>52.215295489062989</v>
      </c>
    </row>
    <row r="213" spans="1:9">
      <c r="A213" s="8">
        <v>657</v>
      </c>
      <c r="B213" s="8">
        <v>126</v>
      </c>
      <c r="C213" s="11">
        <v>1.6</v>
      </c>
      <c r="D213" s="11">
        <v>65.266666666666666</v>
      </c>
      <c r="E213" s="14">
        <v>1274</v>
      </c>
      <c r="F213" s="8">
        <v>108</v>
      </c>
      <c r="G213" s="11">
        <v>2.0166666666666662</v>
      </c>
      <c r="H213" s="11">
        <v>65.05</v>
      </c>
      <c r="I213" s="17">
        <f t="shared" si="3"/>
        <v>52.215295489062989</v>
      </c>
    </row>
    <row r="214" spans="1:9">
      <c r="A214" s="8">
        <v>834</v>
      </c>
      <c r="B214" s="8">
        <v>126</v>
      </c>
      <c r="C214" s="11">
        <v>1.6</v>
      </c>
      <c r="D214" s="11">
        <v>65.266666666666666</v>
      </c>
      <c r="E214" s="14">
        <v>833</v>
      </c>
      <c r="F214" s="8">
        <v>108</v>
      </c>
      <c r="G214" s="11">
        <v>2.0166666666666662</v>
      </c>
      <c r="H214" s="11">
        <v>65.05</v>
      </c>
      <c r="I214" s="17">
        <f t="shared" si="3"/>
        <v>52.215295489062989</v>
      </c>
    </row>
    <row r="215" spans="1:9">
      <c r="A215" s="8">
        <v>1021</v>
      </c>
      <c r="B215" s="8">
        <v>126</v>
      </c>
      <c r="C215" s="11">
        <v>1.6</v>
      </c>
      <c r="D215" s="11">
        <v>65.266666666666666</v>
      </c>
      <c r="E215" s="14">
        <v>180</v>
      </c>
      <c r="F215" s="8">
        <v>108</v>
      </c>
      <c r="G215" s="11">
        <v>2.0166666666666662</v>
      </c>
      <c r="H215" s="11">
        <v>65.05</v>
      </c>
      <c r="I215" s="17">
        <f t="shared" si="3"/>
        <v>52.215295489062989</v>
      </c>
    </row>
    <row r="216" spans="1:9">
      <c r="A216" s="8">
        <v>1022</v>
      </c>
      <c r="B216" s="8">
        <v>126</v>
      </c>
      <c r="C216" s="11">
        <v>1.6</v>
      </c>
      <c r="D216" s="11">
        <v>65.266666666666666</v>
      </c>
      <c r="E216" s="14">
        <v>1021</v>
      </c>
      <c r="F216" s="8">
        <v>108</v>
      </c>
      <c r="G216" s="11">
        <v>2.0166666666666662</v>
      </c>
      <c r="H216" s="11">
        <v>65.05</v>
      </c>
      <c r="I216" s="17">
        <f t="shared" si="3"/>
        <v>52.215295489062989</v>
      </c>
    </row>
    <row r="217" spans="1:9">
      <c r="A217" s="8">
        <v>1347</v>
      </c>
      <c r="B217" s="8">
        <v>126</v>
      </c>
      <c r="C217" s="11">
        <v>1.6</v>
      </c>
      <c r="D217" s="11">
        <v>65.266666666666666</v>
      </c>
      <c r="E217" s="14">
        <v>833</v>
      </c>
      <c r="F217" s="8">
        <v>108</v>
      </c>
      <c r="G217" s="11">
        <v>2.0166666666666662</v>
      </c>
      <c r="H217" s="11">
        <v>65.05</v>
      </c>
      <c r="I217" s="17">
        <f t="shared" si="3"/>
        <v>52.215295489062989</v>
      </c>
    </row>
    <row r="218" spans="1:9">
      <c r="A218" s="8">
        <v>1745</v>
      </c>
      <c r="B218" s="8">
        <v>126</v>
      </c>
      <c r="C218" s="11">
        <v>1.6</v>
      </c>
      <c r="D218" s="11">
        <v>65.266666666666666</v>
      </c>
      <c r="E218" s="14">
        <v>1744</v>
      </c>
      <c r="F218" s="8">
        <v>108</v>
      </c>
      <c r="G218" s="11">
        <v>2.0166666666666662</v>
      </c>
      <c r="H218" s="11">
        <v>65.05</v>
      </c>
      <c r="I218" s="17">
        <f t="shared" si="3"/>
        <v>52.215295489062989</v>
      </c>
    </row>
    <row r="219" spans="1:9">
      <c r="A219" s="8">
        <v>2160</v>
      </c>
      <c r="B219" s="8">
        <v>126</v>
      </c>
      <c r="C219" s="11">
        <v>1.6</v>
      </c>
      <c r="D219" s="11">
        <v>65.266666666666666</v>
      </c>
      <c r="E219" s="14">
        <v>259</v>
      </c>
      <c r="F219" s="8">
        <v>108</v>
      </c>
      <c r="G219" s="11">
        <v>2.0166666666666662</v>
      </c>
      <c r="H219" s="11">
        <v>65.05</v>
      </c>
      <c r="I219" s="17">
        <f t="shared" si="3"/>
        <v>52.215295489062989</v>
      </c>
    </row>
    <row r="220" spans="1:9">
      <c r="A220" s="8">
        <v>2391</v>
      </c>
      <c r="B220" s="8">
        <v>126</v>
      </c>
      <c r="C220" s="11">
        <v>1.6</v>
      </c>
      <c r="D220" s="11">
        <v>65.266666666666666</v>
      </c>
      <c r="E220" s="14">
        <v>368</v>
      </c>
      <c r="F220" s="8">
        <v>108</v>
      </c>
      <c r="G220" s="11">
        <v>2.0166666666666662</v>
      </c>
      <c r="H220" s="11">
        <v>65.05</v>
      </c>
      <c r="I220" s="17">
        <f t="shared" si="3"/>
        <v>52.215295489062989</v>
      </c>
    </row>
    <row r="221" spans="1:9">
      <c r="A221" s="8">
        <v>218</v>
      </c>
      <c r="B221" s="8">
        <v>118</v>
      </c>
      <c r="C221" s="11">
        <v>1.6166666666666667</v>
      </c>
      <c r="D221" s="11">
        <v>65.300000000000011</v>
      </c>
      <c r="E221" s="14">
        <v>1929</v>
      </c>
      <c r="F221" s="8">
        <v>108</v>
      </c>
      <c r="G221" s="11">
        <v>2.0166666666666662</v>
      </c>
      <c r="H221" s="11">
        <v>65.05</v>
      </c>
      <c r="I221" s="17">
        <f t="shared" si="3"/>
        <v>52.443108104630589</v>
      </c>
    </row>
    <row r="222" spans="1:9">
      <c r="A222" s="9">
        <v>359</v>
      </c>
      <c r="B222" s="9">
        <v>118</v>
      </c>
      <c r="C222" s="11">
        <v>1.6166666666666667</v>
      </c>
      <c r="D222" s="11">
        <v>65.300000000000011</v>
      </c>
      <c r="E222" s="15">
        <v>340</v>
      </c>
      <c r="F222" s="8">
        <v>108</v>
      </c>
      <c r="G222" s="11">
        <v>2.0166666666666662</v>
      </c>
      <c r="H222" s="11">
        <v>65.05</v>
      </c>
      <c r="I222" s="17">
        <f t="shared" si="3"/>
        <v>52.443108104630589</v>
      </c>
    </row>
    <row r="223" spans="1:9">
      <c r="A223" s="8">
        <v>1287</v>
      </c>
      <c r="B223" s="8">
        <v>118</v>
      </c>
      <c r="C223" s="11">
        <v>1.6166666666666667</v>
      </c>
      <c r="D223" s="11">
        <v>65.300000000000011</v>
      </c>
      <c r="E223" s="14">
        <v>1274</v>
      </c>
      <c r="F223" s="8">
        <v>108</v>
      </c>
      <c r="G223" s="11">
        <v>2.0166666666666662</v>
      </c>
      <c r="H223" s="11">
        <v>65.05</v>
      </c>
      <c r="I223" s="17">
        <f t="shared" si="3"/>
        <v>52.443108104630589</v>
      </c>
    </row>
    <row r="224" spans="1:9">
      <c r="A224" s="8">
        <v>1473</v>
      </c>
      <c r="B224" s="8">
        <v>118</v>
      </c>
      <c r="C224" s="11">
        <v>1.6166666666666667</v>
      </c>
      <c r="D224" s="11">
        <v>65.300000000000011</v>
      </c>
      <c r="E224" s="14">
        <v>1619</v>
      </c>
      <c r="F224" s="8">
        <v>108</v>
      </c>
      <c r="G224" s="11">
        <v>2.0166666666666662</v>
      </c>
      <c r="H224" s="11">
        <v>65.05</v>
      </c>
      <c r="I224" s="17">
        <f t="shared" si="3"/>
        <v>52.443108104630589</v>
      </c>
    </row>
    <row r="225" spans="1:9">
      <c r="A225" s="8">
        <v>1475</v>
      </c>
      <c r="B225" s="8">
        <v>118</v>
      </c>
      <c r="C225" s="11">
        <v>1.6166666666666667</v>
      </c>
      <c r="D225" s="11">
        <v>65.300000000000011</v>
      </c>
      <c r="E225" s="14">
        <v>340</v>
      </c>
      <c r="F225" s="8">
        <v>108</v>
      </c>
      <c r="G225" s="11">
        <v>2.0166666666666662</v>
      </c>
      <c r="H225" s="11">
        <v>65.05</v>
      </c>
      <c r="I225" s="17">
        <f t="shared" si="3"/>
        <v>52.443108104630589</v>
      </c>
    </row>
    <row r="226" spans="1:9">
      <c r="A226" s="9">
        <v>1827</v>
      </c>
      <c r="B226" s="9">
        <v>118</v>
      </c>
      <c r="C226" s="11">
        <v>1.6166666666666667</v>
      </c>
      <c r="D226" s="11">
        <v>65.300000000000011</v>
      </c>
      <c r="E226" s="15">
        <v>1274</v>
      </c>
      <c r="F226" s="8">
        <v>108</v>
      </c>
      <c r="G226" s="11">
        <v>2.0166666666666662</v>
      </c>
      <c r="H226" s="11">
        <v>65.05</v>
      </c>
      <c r="I226" s="17">
        <f t="shared" si="3"/>
        <v>52.443108104630589</v>
      </c>
    </row>
    <row r="227" spans="1:9">
      <c r="A227" s="8">
        <v>1935</v>
      </c>
      <c r="B227" s="8">
        <v>118</v>
      </c>
      <c r="C227" s="11">
        <v>1.6166666666666667</v>
      </c>
      <c r="D227" s="11">
        <v>65.300000000000011</v>
      </c>
      <c r="E227" s="14">
        <v>340</v>
      </c>
      <c r="F227" s="8">
        <v>108</v>
      </c>
      <c r="G227" s="11">
        <v>2.0166666666666662</v>
      </c>
      <c r="H227" s="11">
        <v>65.05</v>
      </c>
      <c r="I227" s="17">
        <f t="shared" si="3"/>
        <v>52.443108104630589</v>
      </c>
    </row>
    <row r="228" spans="1:9">
      <c r="A228" s="8">
        <v>1479</v>
      </c>
      <c r="B228" s="8">
        <v>165</v>
      </c>
      <c r="C228" s="11">
        <v>1.6333333333333333</v>
      </c>
      <c r="D228" s="11">
        <v>65.250000000000014</v>
      </c>
      <c r="E228" s="14">
        <v>1478</v>
      </c>
      <c r="F228" s="8">
        <v>122</v>
      </c>
      <c r="G228" s="11">
        <v>2.0333333333333332</v>
      </c>
      <c r="H228" s="11">
        <v>64.88333333333334</v>
      </c>
      <c r="I228" s="17">
        <f t="shared" si="3"/>
        <v>60.323252052712093</v>
      </c>
    </row>
    <row r="229" spans="1:9">
      <c r="A229" s="8">
        <v>2537</v>
      </c>
      <c r="B229" s="8">
        <v>9</v>
      </c>
      <c r="C229" s="11">
        <v>1.5500000000000003</v>
      </c>
      <c r="D229" s="11">
        <v>65.36666666666666</v>
      </c>
      <c r="E229" s="14">
        <v>1459</v>
      </c>
      <c r="F229" s="8">
        <v>108</v>
      </c>
      <c r="G229" s="11">
        <v>2.0166666666666662</v>
      </c>
      <c r="H229" s="11">
        <v>65.05</v>
      </c>
      <c r="I229" s="17">
        <f t="shared" si="3"/>
        <v>62.700322211587164</v>
      </c>
    </row>
    <row r="230" spans="1:9">
      <c r="A230" s="9">
        <v>67</v>
      </c>
      <c r="B230" s="9">
        <v>113</v>
      </c>
      <c r="C230" s="11">
        <v>1.5500000000000003</v>
      </c>
      <c r="D230" s="11">
        <v>65.38333333333334</v>
      </c>
      <c r="E230" s="15">
        <v>259</v>
      </c>
      <c r="F230" s="8">
        <v>108</v>
      </c>
      <c r="G230" s="11">
        <v>2.0166666666666662</v>
      </c>
      <c r="H230" s="11">
        <v>65.05</v>
      </c>
      <c r="I230" s="17">
        <f t="shared" si="3"/>
        <v>63.758502583056995</v>
      </c>
    </row>
    <row r="231" spans="1:9">
      <c r="A231" s="9">
        <v>219</v>
      </c>
      <c r="B231" s="9">
        <v>113</v>
      </c>
      <c r="C231" s="11">
        <v>1.5500000000000003</v>
      </c>
      <c r="D231" s="11">
        <v>65.38333333333334</v>
      </c>
      <c r="E231" s="15">
        <v>59</v>
      </c>
      <c r="F231" s="14">
        <v>108</v>
      </c>
      <c r="G231" s="17">
        <v>2.0166666666666662</v>
      </c>
      <c r="H231" s="17">
        <v>65.05</v>
      </c>
      <c r="I231" s="17">
        <f t="shared" si="3"/>
        <v>63.758502583056995</v>
      </c>
    </row>
    <row r="232" spans="1:9">
      <c r="A232" s="8">
        <v>1370</v>
      </c>
      <c r="B232" s="8">
        <v>113</v>
      </c>
      <c r="C232" s="11">
        <v>1.5500000000000003</v>
      </c>
      <c r="D232" s="11">
        <v>65.38333333333334</v>
      </c>
      <c r="E232" s="14">
        <v>180</v>
      </c>
      <c r="F232" s="8">
        <v>108</v>
      </c>
      <c r="G232" s="11">
        <v>2.0166666666666662</v>
      </c>
      <c r="H232" s="11">
        <v>65.05</v>
      </c>
      <c r="I232" s="17">
        <f t="shared" si="3"/>
        <v>63.758502583056995</v>
      </c>
    </row>
    <row r="233" spans="1:9">
      <c r="A233" s="8">
        <v>1541</v>
      </c>
      <c r="B233" s="8">
        <v>113</v>
      </c>
      <c r="C233" s="11">
        <v>1.5500000000000003</v>
      </c>
      <c r="D233" s="11">
        <v>65.38333333333334</v>
      </c>
      <c r="E233" s="14">
        <v>2190</v>
      </c>
      <c r="F233" s="8">
        <v>108</v>
      </c>
      <c r="G233" s="11">
        <v>2.0166666666666662</v>
      </c>
      <c r="H233" s="11">
        <v>65.05</v>
      </c>
      <c r="I233" s="17">
        <f t="shared" si="3"/>
        <v>63.758502583056995</v>
      </c>
    </row>
    <row r="234" spans="1:9">
      <c r="A234" s="9">
        <v>1675</v>
      </c>
      <c r="B234" s="9">
        <v>113</v>
      </c>
      <c r="C234" s="11">
        <v>1.5500000000000003</v>
      </c>
      <c r="D234" s="11">
        <v>65.38333333333334</v>
      </c>
      <c r="E234" s="15">
        <v>340</v>
      </c>
      <c r="F234" s="8">
        <v>108</v>
      </c>
      <c r="G234" s="11">
        <v>2.0166666666666662</v>
      </c>
      <c r="H234" s="11">
        <v>65.05</v>
      </c>
      <c r="I234" s="17">
        <f t="shared" si="3"/>
        <v>63.758502583056995</v>
      </c>
    </row>
    <row r="235" spans="1:9">
      <c r="A235" s="9">
        <v>1837</v>
      </c>
      <c r="B235" s="9">
        <v>113</v>
      </c>
      <c r="C235" s="11">
        <v>1.5500000000000003</v>
      </c>
      <c r="D235" s="11">
        <v>65.38333333333334</v>
      </c>
      <c r="E235" s="15">
        <v>259</v>
      </c>
      <c r="F235" s="8">
        <v>108</v>
      </c>
      <c r="G235" s="11">
        <v>2.0166666666666662</v>
      </c>
      <c r="H235" s="11">
        <v>65.05</v>
      </c>
      <c r="I235" s="17">
        <f t="shared" si="3"/>
        <v>63.758502583056995</v>
      </c>
    </row>
    <row r="236" spans="1:9">
      <c r="A236" s="9">
        <v>2234</v>
      </c>
      <c r="B236" s="9">
        <v>113</v>
      </c>
      <c r="C236" s="11">
        <v>1.5500000000000003</v>
      </c>
      <c r="D236" s="11">
        <v>65.38333333333334</v>
      </c>
      <c r="E236" s="15">
        <v>12</v>
      </c>
      <c r="F236" s="8">
        <v>108</v>
      </c>
      <c r="G236" s="11">
        <v>2.0166666666666662</v>
      </c>
      <c r="H236" s="11">
        <v>65.05</v>
      </c>
      <c r="I236" s="17">
        <f t="shared" si="3"/>
        <v>63.758502583056995</v>
      </c>
    </row>
    <row r="237" spans="1:9">
      <c r="A237" s="9">
        <v>2393</v>
      </c>
      <c r="B237" s="9">
        <v>113</v>
      </c>
      <c r="C237" s="11">
        <v>1.5500000000000003</v>
      </c>
      <c r="D237" s="11">
        <v>65.38333333333334</v>
      </c>
      <c r="E237" s="15">
        <v>1274</v>
      </c>
      <c r="F237" s="8">
        <v>108</v>
      </c>
      <c r="G237" s="11">
        <v>2.0166666666666662</v>
      </c>
      <c r="H237" s="11">
        <v>65.05</v>
      </c>
      <c r="I237" s="17">
        <f t="shared" si="3"/>
        <v>63.758502583056995</v>
      </c>
    </row>
    <row r="238" spans="1:9">
      <c r="A238" s="8">
        <v>1065</v>
      </c>
      <c r="B238" s="8">
        <v>141</v>
      </c>
      <c r="C238" s="11">
        <v>1.5166666666666666</v>
      </c>
      <c r="D238" s="11">
        <v>65.399999999999991</v>
      </c>
      <c r="E238" s="14">
        <v>1744</v>
      </c>
      <c r="F238" s="8">
        <v>108</v>
      </c>
      <c r="G238" s="11">
        <v>2.0166666666666662</v>
      </c>
      <c r="H238" s="11">
        <v>65.05</v>
      </c>
      <c r="I238" s="17">
        <f t="shared" si="3"/>
        <v>67.854674924106206</v>
      </c>
    </row>
    <row r="239" spans="1:9">
      <c r="A239" s="8">
        <v>1456</v>
      </c>
      <c r="B239" s="8">
        <v>141</v>
      </c>
      <c r="C239" s="11">
        <v>1.5166666666666666</v>
      </c>
      <c r="D239" s="11">
        <v>65.399999999999991</v>
      </c>
      <c r="E239" s="14">
        <v>1744</v>
      </c>
      <c r="F239" s="8">
        <v>108</v>
      </c>
      <c r="G239" s="11">
        <v>2.0166666666666662</v>
      </c>
      <c r="H239" s="11">
        <v>65.05</v>
      </c>
      <c r="I239" s="17">
        <f t="shared" si="3"/>
        <v>67.854674924106206</v>
      </c>
    </row>
    <row r="240" spans="1:9">
      <c r="A240" s="8">
        <v>1776</v>
      </c>
      <c r="B240" s="8">
        <v>141</v>
      </c>
      <c r="C240" s="11">
        <v>1.5166666666666666</v>
      </c>
      <c r="D240" s="11">
        <v>65.399999999999991</v>
      </c>
      <c r="E240" s="14">
        <v>1619</v>
      </c>
      <c r="F240" s="8">
        <v>108</v>
      </c>
      <c r="G240" s="11">
        <v>2.0166666666666662</v>
      </c>
      <c r="H240" s="11">
        <v>65.05</v>
      </c>
      <c r="I240" s="17">
        <f t="shared" si="3"/>
        <v>67.854674924106206</v>
      </c>
    </row>
    <row r="241" spans="1:9">
      <c r="A241" s="8">
        <v>1867</v>
      </c>
      <c r="B241" s="8">
        <v>141</v>
      </c>
      <c r="C241" s="11">
        <v>1.5166666666666666</v>
      </c>
      <c r="D241" s="11">
        <v>65.399999999999991</v>
      </c>
      <c r="E241" s="14">
        <v>1619</v>
      </c>
      <c r="F241" s="8">
        <v>108</v>
      </c>
      <c r="G241" s="11">
        <v>2.0166666666666662</v>
      </c>
      <c r="H241" s="11">
        <v>65.05</v>
      </c>
      <c r="I241" s="17">
        <f t="shared" si="3"/>
        <v>67.854674924106206</v>
      </c>
    </row>
    <row r="242" spans="1:9">
      <c r="A242" s="8">
        <v>2394</v>
      </c>
      <c r="B242" s="8">
        <v>141</v>
      </c>
      <c r="C242" s="11">
        <v>1.5166666666666666</v>
      </c>
      <c r="D242" s="11">
        <v>65.399999999999991</v>
      </c>
      <c r="E242" s="14">
        <v>180</v>
      </c>
      <c r="F242" s="8">
        <v>108</v>
      </c>
      <c r="G242" s="11">
        <v>2.0166666666666662</v>
      </c>
      <c r="H242" s="11">
        <v>65.05</v>
      </c>
      <c r="I242" s="17">
        <f t="shared" si="3"/>
        <v>67.854674924106206</v>
      </c>
    </row>
    <row r="243" spans="1:9">
      <c r="A243" s="8">
        <v>337</v>
      </c>
      <c r="B243" s="8">
        <v>280</v>
      </c>
      <c r="C243" s="11">
        <v>1.8</v>
      </c>
      <c r="D243" s="11">
        <v>65.333333333333343</v>
      </c>
      <c r="E243" s="14">
        <v>777</v>
      </c>
      <c r="F243" s="8">
        <v>172</v>
      </c>
      <c r="G243" s="11">
        <v>2</v>
      </c>
      <c r="H243" s="11">
        <v>64.75</v>
      </c>
      <c r="I243" s="17">
        <f t="shared" si="3"/>
        <v>68.536440805180803</v>
      </c>
    </row>
    <row r="244" spans="1:9">
      <c r="A244" s="8">
        <v>1025</v>
      </c>
      <c r="B244" s="8">
        <v>280</v>
      </c>
      <c r="C244" s="11">
        <v>1.8</v>
      </c>
      <c r="D244" s="11">
        <v>65.333333333333343</v>
      </c>
      <c r="E244" s="14">
        <v>777</v>
      </c>
      <c r="F244" s="8">
        <v>172</v>
      </c>
      <c r="G244" s="11">
        <v>2</v>
      </c>
      <c r="H244" s="11">
        <v>64.75</v>
      </c>
      <c r="I244" s="17">
        <f t="shared" si="3"/>
        <v>68.536440805180803</v>
      </c>
    </row>
    <row r="245" spans="1:9">
      <c r="A245" s="8">
        <v>2490</v>
      </c>
      <c r="B245" s="8">
        <v>124</v>
      </c>
      <c r="C245" s="11">
        <v>1.7833333333333332</v>
      </c>
      <c r="D245" s="11">
        <v>65.150000000000006</v>
      </c>
      <c r="E245" s="14">
        <v>182</v>
      </c>
      <c r="F245" s="8">
        <v>145</v>
      </c>
      <c r="G245" s="11">
        <v>1.9833333333333334</v>
      </c>
      <c r="H245" s="11">
        <v>64.566666666666677</v>
      </c>
      <c r="I245" s="17">
        <f t="shared" si="3"/>
        <v>68.537029943386287</v>
      </c>
    </row>
    <row r="246" spans="1:9">
      <c r="A246" s="8">
        <v>332</v>
      </c>
      <c r="B246" s="8">
        <v>111</v>
      </c>
      <c r="C246" s="11">
        <v>1.5333333333333334</v>
      </c>
      <c r="D246" s="11">
        <v>65.433333333333337</v>
      </c>
      <c r="E246" s="14">
        <v>340</v>
      </c>
      <c r="F246" s="8">
        <v>108</v>
      </c>
      <c r="G246" s="11">
        <v>2.0166666666666662</v>
      </c>
      <c r="H246" s="11">
        <v>65.05</v>
      </c>
      <c r="I246" s="17">
        <f t="shared" si="3"/>
        <v>68.582458088309437</v>
      </c>
    </row>
    <row r="247" spans="1:9">
      <c r="A247" s="8">
        <v>1099</v>
      </c>
      <c r="B247" s="8">
        <v>111</v>
      </c>
      <c r="C247" s="11">
        <v>1.5333333333333334</v>
      </c>
      <c r="D247" s="11">
        <v>65.433333333333337</v>
      </c>
      <c r="E247" s="14">
        <v>1619</v>
      </c>
      <c r="F247" s="8">
        <v>108</v>
      </c>
      <c r="G247" s="11">
        <v>2.0166666666666662</v>
      </c>
      <c r="H247" s="11">
        <v>65.05</v>
      </c>
      <c r="I247" s="17">
        <f t="shared" si="3"/>
        <v>68.582458088309437</v>
      </c>
    </row>
    <row r="248" spans="1:9">
      <c r="A248" s="8">
        <v>1518</v>
      </c>
      <c r="B248" s="8">
        <v>111</v>
      </c>
      <c r="C248" s="11">
        <v>1.5333333333333334</v>
      </c>
      <c r="D248" s="11">
        <v>65.433333333333337</v>
      </c>
      <c r="E248" s="14">
        <v>651</v>
      </c>
      <c r="F248" s="8">
        <v>108</v>
      </c>
      <c r="G248" s="11">
        <v>2.0166666666666662</v>
      </c>
      <c r="H248" s="11">
        <v>65.05</v>
      </c>
      <c r="I248" s="17">
        <f t="shared" si="3"/>
        <v>68.582458088309437</v>
      </c>
    </row>
    <row r="249" spans="1:9">
      <c r="A249" s="8">
        <v>803</v>
      </c>
      <c r="B249" s="8">
        <v>113</v>
      </c>
      <c r="C249" s="11">
        <v>1.5500000000000003</v>
      </c>
      <c r="D249" s="11">
        <v>65.38333333333334</v>
      </c>
      <c r="E249" s="14">
        <v>473</v>
      </c>
      <c r="F249" s="8">
        <v>206</v>
      </c>
      <c r="G249" s="11">
        <v>1.2333333333333332</v>
      </c>
      <c r="H249" s="11">
        <v>64.816666666666663</v>
      </c>
      <c r="I249" s="17">
        <f t="shared" si="3"/>
        <v>72.165307136719306</v>
      </c>
    </row>
    <row r="250" spans="1:9">
      <c r="A250" s="8">
        <v>2499</v>
      </c>
      <c r="B250" s="8">
        <v>126</v>
      </c>
      <c r="C250" s="11">
        <v>1.6</v>
      </c>
      <c r="D250" s="11">
        <v>65.266666666666666</v>
      </c>
      <c r="E250" s="14">
        <v>777</v>
      </c>
      <c r="F250" s="8">
        <v>172</v>
      </c>
      <c r="G250" s="11">
        <v>2</v>
      </c>
      <c r="H250" s="11">
        <v>64.75</v>
      </c>
      <c r="I250" s="17">
        <f t="shared" si="3"/>
        <v>72.633355050742281</v>
      </c>
    </row>
    <row r="251" spans="1:9">
      <c r="A251" s="9">
        <v>950</v>
      </c>
      <c r="B251" s="9">
        <v>118</v>
      </c>
      <c r="C251" s="11">
        <v>1.6166666666666667</v>
      </c>
      <c r="D251" s="11">
        <v>65.300000000000011</v>
      </c>
      <c r="E251" s="15">
        <v>777</v>
      </c>
      <c r="F251" s="8">
        <v>172</v>
      </c>
      <c r="G251" s="11">
        <v>2</v>
      </c>
      <c r="H251" s="11">
        <v>64.75</v>
      </c>
      <c r="I251" s="17">
        <f t="shared" si="3"/>
        <v>74.520686687406226</v>
      </c>
    </row>
    <row r="252" spans="1:9">
      <c r="A252" s="8">
        <v>1619</v>
      </c>
      <c r="B252" s="8">
        <v>169</v>
      </c>
      <c r="C252" s="11">
        <v>1.6999999999999997</v>
      </c>
      <c r="D252" s="11">
        <v>65.36666666666666</v>
      </c>
      <c r="E252" s="14">
        <v>777</v>
      </c>
      <c r="F252" s="8">
        <v>172</v>
      </c>
      <c r="G252" s="11">
        <v>2</v>
      </c>
      <c r="H252" s="11">
        <v>64.75</v>
      </c>
      <c r="I252" s="17">
        <f t="shared" si="3"/>
        <v>76.22171589942019</v>
      </c>
    </row>
    <row r="253" spans="1:9">
      <c r="A253" s="8">
        <v>2548</v>
      </c>
      <c r="B253" s="8">
        <v>126</v>
      </c>
      <c r="C253" s="11">
        <v>1.6</v>
      </c>
      <c r="D253" s="11">
        <v>65.266666666666666</v>
      </c>
      <c r="E253" s="14">
        <v>2265</v>
      </c>
      <c r="F253" s="8">
        <v>173</v>
      </c>
      <c r="G253" s="11">
        <v>1.8833333333333333</v>
      </c>
      <c r="H253" s="11">
        <v>64.599999999999994</v>
      </c>
      <c r="I253" s="17">
        <f t="shared" si="3"/>
        <v>80.515474563052067</v>
      </c>
    </row>
    <row r="254" spans="1:9">
      <c r="A254" s="8">
        <v>1511</v>
      </c>
      <c r="B254" s="8">
        <v>132</v>
      </c>
      <c r="C254" s="11">
        <v>1.6833333333333331</v>
      </c>
      <c r="D254" s="11">
        <v>65.316666666666663</v>
      </c>
      <c r="E254" s="14">
        <v>2265</v>
      </c>
      <c r="F254" s="8">
        <v>173</v>
      </c>
      <c r="G254" s="11">
        <v>1.8833333333333333</v>
      </c>
      <c r="H254" s="11">
        <v>64.599999999999994</v>
      </c>
      <c r="I254" s="17">
        <f t="shared" si="3"/>
        <v>82.69742244808684</v>
      </c>
    </row>
    <row r="255" spans="1:9">
      <c r="A255" s="8">
        <v>2405</v>
      </c>
      <c r="B255" s="8">
        <v>132</v>
      </c>
      <c r="C255" s="11">
        <v>1.6833333333333331</v>
      </c>
      <c r="D255" s="11">
        <v>65.316666666666663</v>
      </c>
      <c r="E255" s="14">
        <v>2265</v>
      </c>
      <c r="F255" s="8">
        <v>173</v>
      </c>
      <c r="G255" s="11">
        <v>1.8833333333333333</v>
      </c>
      <c r="H255" s="11">
        <v>64.599999999999994</v>
      </c>
      <c r="I255" s="17">
        <f t="shared" si="3"/>
        <v>82.69742244808684</v>
      </c>
    </row>
    <row r="256" spans="1:9">
      <c r="A256" s="8">
        <v>314</v>
      </c>
      <c r="B256" s="8">
        <v>118</v>
      </c>
      <c r="C256" s="11">
        <v>1.6166666666666667</v>
      </c>
      <c r="D256" s="11">
        <v>65.300000000000011</v>
      </c>
      <c r="E256" s="14">
        <v>2265</v>
      </c>
      <c r="F256" s="8">
        <v>173</v>
      </c>
      <c r="G256" s="11">
        <v>1.8833333333333333</v>
      </c>
      <c r="H256" s="11">
        <v>64.599999999999994</v>
      </c>
      <c r="I256" s="17">
        <f t="shared" si="3"/>
        <v>83.259182566768146</v>
      </c>
    </row>
    <row r="257" spans="1:9">
      <c r="A257" s="8">
        <v>2207</v>
      </c>
      <c r="B257" s="8">
        <v>126</v>
      </c>
      <c r="C257" s="11">
        <v>1.6</v>
      </c>
      <c r="D257" s="11">
        <v>65.266666666666666</v>
      </c>
      <c r="E257" s="14">
        <v>1281</v>
      </c>
      <c r="F257" s="8">
        <v>145</v>
      </c>
      <c r="G257" s="11">
        <v>1.9833333333333334</v>
      </c>
      <c r="H257" s="11">
        <v>64.566666666666677</v>
      </c>
      <c r="I257" s="17">
        <f t="shared" si="3"/>
        <v>88.709833688424297</v>
      </c>
    </row>
    <row r="258" spans="1:9">
      <c r="A258" s="8">
        <v>1346</v>
      </c>
      <c r="B258" s="8">
        <v>169</v>
      </c>
      <c r="C258" s="11">
        <v>1.6999999999999997</v>
      </c>
      <c r="D258" s="11">
        <v>65.36666666666666</v>
      </c>
      <c r="E258" s="14">
        <v>182</v>
      </c>
      <c r="F258" s="8">
        <v>145</v>
      </c>
      <c r="G258" s="11">
        <v>1.9833333333333334</v>
      </c>
      <c r="H258" s="11">
        <v>64.566666666666677</v>
      </c>
      <c r="I258" s="17">
        <f t="shared" si="3"/>
        <v>94.326824147125478</v>
      </c>
    </row>
    <row r="259" spans="1:9">
      <c r="A259" s="8">
        <v>1619</v>
      </c>
      <c r="B259" s="8">
        <v>169</v>
      </c>
      <c r="C259" s="11">
        <v>1.6999999999999997</v>
      </c>
      <c r="D259" s="11">
        <v>65.36666666666666</v>
      </c>
      <c r="E259" s="14">
        <v>182</v>
      </c>
      <c r="F259" s="8">
        <v>145</v>
      </c>
      <c r="G259" s="11">
        <v>1.9833333333333334</v>
      </c>
      <c r="H259" s="11">
        <v>64.566666666666677</v>
      </c>
      <c r="I259" s="17">
        <f t="shared" si="3"/>
        <v>94.326824147125478</v>
      </c>
    </row>
    <row r="260" spans="1:9">
      <c r="A260" s="8">
        <v>234</v>
      </c>
      <c r="B260" s="8">
        <v>113</v>
      </c>
      <c r="C260" s="11">
        <v>1.5500000000000003</v>
      </c>
      <c r="D260" s="11">
        <v>65.38333333333334</v>
      </c>
      <c r="E260" s="14">
        <v>2265</v>
      </c>
      <c r="F260" s="8">
        <v>173</v>
      </c>
      <c r="G260" s="11">
        <v>1.8833333333333333</v>
      </c>
      <c r="H260" s="11">
        <v>64.599999999999994</v>
      </c>
      <c r="I260" s="17">
        <f t="shared" si="3"/>
        <v>94.624844961194725</v>
      </c>
    </row>
    <row r="261" spans="1:9">
      <c r="A261" s="8">
        <v>537</v>
      </c>
      <c r="B261" s="8">
        <v>113</v>
      </c>
      <c r="C261" s="11">
        <v>1.5500000000000003</v>
      </c>
      <c r="D261" s="11">
        <v>65.38333333333334</v>
      </c>
      <c r="E261" s="14">
        <v>2265</v>
      </c>
      <c r="F261" s="8">
        <v>173</v>
      </c>
      <c r="G261" s="11">
        <v>1.8833333333333333</v>
      </c>
      <c r="H261" s="11">
        <v>64.599999999999994</v>
      </c>
      <c r="I261" s="17">
        <f t="shared" si="3"/>
        <v>94.624844961194725</v>
      </c>
    </row>
    <row r="262" spans="1:9">
      <c r="A262" s="9">
        <v>1688</v>
      </c>
      <c r="B262" s="9">
        <v>166</v>
      </c>
      <c r="C262" s="11">
        <v>1.5</v>
      </c>
      <c r="D262" s="11">
        <v>65.449999999999989</v>
      </c>
      <c r="E262" s="15">
        <v>777</v>
      </c>
      <c r="F262" s="8">
        <v>172</v>
      </c>
      <c r="G262" s="11">
        <v>2</v>
      </c>
      <c r="H262" s="11">
        <v>64.75</v>
      </c>
      <c r="I262" s="17">
        <f t="shared" si="3"/>
        <v>95.623751767825127</v>
      </c>
    </row>
    <row r="263" spans="1:9">
      <c r="A263" s="8">
        <v>1518</v>
      </c>
      <c r="B263" s="8">
        <v>111</v>
      </c>
      <c r="C263" s="11">
        <v>1.5333333333333334</v>
      </c>
      <c r="D263" s="11">
        <v>65.433333333333337</v>
      </c>
      <c r="E263" s="14">
        <v>2265</v>
      </c>
      <c r="F263" s="8">
        <v>173</v>
      </c>
      <c r="G263" s="11">
        <v>1.8833333333333333</v>
      </c>
      <c r="H263" s="11">
        <v>64.599999999999994</v>
      </c>
      <c r="I263" s="17">
        <f t="shared" si="3"/>
        <v>100.46540662235691</v>
      </c>
    </row>
    <row r="264" spans="1:9">
      <c r="A264" s="8">
        <v>2501</v>
      </c>
      <c r="B264" s="8">
        <v>9</v>
      </c>
      <c r="C264" s="11">
        <v>1.5500000000000003</v>
      </c>
      <c r="D264" s="11">
        <v>65.36666666666666</v>
      </c>
      <c r="E264" s="14">
        <v>1281</v>
      </c>
      <c r="F264" s="8">
        <v>145</v>
      </c>
      <c r="G264" s="11">
        <v>1.9833333333333334</v>
      </c>
      <c r="H264" s="11">
        <v>64.566666666666677</v>
      </c>
      <c r="I264" s="17">
        <f t="shared" si="3"/>
        <v>101.13032951262441</v>
      </c>
    </row>
    <row r="265" spans="1:9">
      <c r="A265" s="8">
        <v>2502</v>
      </c>
      <c r="B265" s="8">
        <v>9</v>
      </c>
      <c r="C265" s="11">
        <v>1.5500000000000003</v>
      </c>
      <c r="D265" s="11">
        <v>65.36666666666666</v>
      </c>
      <c r="E265" s="14">
        <v>1281</v>
      </c>
      <c r="F265" s="8">
        <v>145</v>
      </c>
      <c r="G265" s="11">
        <v>1.9833333333333334</v>
      </c>
      <c r="H265" s="11">
        <v>64.566666666666677</v>
      </c>
      <c r="I265" s="17">
        <f t="shared" si="3"/>
        <v>101.13032951262441</v>
      </c>
    </row>
    <row r="266" spans="1:9">
      <c r="A266" s="10">
        <v>1459</v>
      </c>
      <c r="B266" s="10">
        <v>111</v>
      </c>
      <c r="C266" s="12">
        <v>1.5333333333333334</v>
      </c>
      <c r="D266" s="12">
        <v>65.433333333333337</v>
      </c>
      <c r="E266" s="16">
        <v>182</v>
      </c>
      <c r="F266" s="10">
        <v>145</v>
      </c>
      <c r="G266" s="12">
        <v>1.9833333333333334</v>
      </c>
      <c r="H266" s="12">
        <v>64.566666666666677</v>
      </c>
      <c r="I266" s="19">
        <f t="shared" ref="I266" si="4">2*6371*ASIN(SQRT((SIN(RADIANS(C266-G266)/2))^2+((SIN(RADIANS(D266-H266)/2))^2)*COS(RADIANS(C266))*COS(RADIANS(G266))))</f>
        <v>108.54470664139971</v>
      </c>
    </row>
    <row r="267" spans="1:9">
      <c r="A267" s="6"/>
      <c r="B267" s="6"/>
      <c r="C267" s="7"/>
      <c r="D267" s="7"/>
      <c r="F267" s="6"/>
      <c r="G267" s="7"/>
      <c r="H267" s="7"/>
      <c r="I267" s="1"/>
    </row>
    <row r="268" spans="1:9">
      <c r="A268" s="6"/>
      <c r="B268" s="6"/>
      <c r="C268" s="7"/>
      <c r="D268" s="7"/>
      <c r="F268" s="6"/>
      <c r="G268" s="7"/>
      <c r="H268" s="7"/>
      <c r="I268" s="1"/>
    </row>
    <row r="269" spans="1:9" ht="13.15" customHeight="1">
      <c r="A269" s="124" t="s">
        <v>364</v>
      </c>
      <c r="B269" s="124"/>
      <c r="C269" s="124"/>
      <c r="D269" s="124"/>
      <c r="E269" s="124"/>
      <c r="F269" s="124"/>
      <c r="G269" s="124"/>
      <c r="H269" s="124"/>
      <c r="I269" s="124"/>
    </row>
    <row r="270" spans="1:9">
      <c r="A270" s="124"/>
      <c r="B270" s="124"/>
      <c r="C270" s="124"/>
      <c r="D270" s="124"/>
      <c r="E270" s="124"/>
      <c r="F270" s="124"/>
      <c r="G270" s="124"/>
      <c r="H270" s="124"/>
      <c r="I270" s="124"/>
    </row>
    <row r="271" spans="1:9">
      <c r="A271" s="124"/>
      <c r="B271" s="124"/>
      <c r="C271" s="124"/>
      <c r="D271" s="124"/>
      <c r="E271" s="124"/>
      <c r="F271" s="124"/>
      <c r="G271" s="124"/>
      <c r="H271" s="124"/>
      <c r="I271" s="124"/>
    </row>
    <row r="272" spans="1:9" ht="30" customHeight="1">
      <c r="A272" s="124"/>
      <c r="B272" s="124"/>
      <c r="C272" s="124"/>
      <c r="D272" s="124"/>
      <c r="E272" s="124"/>
      <c r="F272" s="124"/>
      <c r="G272" s="124"/>
      <c r="H272" s="124"/>
      <c r="I272" s="124"/>
    </row>
    <row r="273" spans="1:9">
      <c r="A273" s="2" t="s">
        <v>0</v>
      </c>
      <c r="B273" s="23" t="s">
        <v>3</v>
      </c>
      <c r="C273" s="3" t="s">
        <v>1</v>
      </c>
      <c r="D273" s="24" t="s">
        <v>2</v>
      </c>
      <c r="E273" s="21" t="s">
        <v>13</v>
      </c>
      <c r="F273" s="23" t="s">
        <v>5</v>
      </c>
      <c r="G273" s="2" t="s">
        <v>4</v>
      </c>
      <c r="H273" s="23" t="s">
        <v>6</v>
      </c>
      <c r="I273" s="2" t="s">
        <v>7</v>
      </c>
    </row>
    <row r="274" spans="1:9">
      <c r="A274" s="10"/>
      <c r="B274" s="10"/>
      <c r="C274" s="12" t="s">
        <v>16</v>
      </c>
      <c r="D274" s="12" t="s">
        <v>17</v>
      </c>
      <c r="E274" s="12"/>
      <c r="F274" s="10"/>
      <c r="G274" s="12" t="s">
        <v>16</v>
      </c>
      <c r="H274" s="12" t="s">
        <v>17</v>
      </c>
      <c r="I274" s="20" t="s">
        <v>15</v>
      </c>
    </row>
    <row r="275" spans="1:9">
      <c r="A275" s="6">
        <v>2499</v>
      </c>
      <c r="B275" s="10">
        <v>126</v>
      </c>
      <c r="C275" s="7">
        <v>1.6</v>
      </c>
      <c r="D275" s="12">
        <v>65.266666666666666</v>
      </c>
      <c r="E275">
        <v>41</v>
      </c>
      <c r="F275" s="10">
        <v>28</v>
      </c>
      <c r="G275" s="7">
        <v>0.6166666666666667</v>
      </c>
      <c r="H275" s="12">
        <v>66.133333333333326</v>
      </c>
      <c r="I275" s="22">
        <f>2*6371*ASIN(SQRT((SIN(RADIANS(C275-G275)/2))^2+((SIN(RADIANS(D275-H275)/2))^2)*COS(RADIANS(C275))*COS(RADIANS(G275))))</f>
        <v>145.73562209479479</v>
      </c>
    </row>
  </sheetData>
  <mergeCells count="3">
    <mergeCell ref="A269:I272"/>
    <mergeCell ref="A2:I6"/>
    <mergeCell ref="A1:I1"/>
  </mergeCells>
  <conditionalFormatting sqref="F8:F9">
    <cfRule type="colorScale" priority="251">
      <colorScale>
        <cfvo type="min"/>
        <cfvo type="percentile" val="50"/>
        <cfvo type="max"/>
        <color rgb="FFF8696B"/>
        <color rgb="FFFFEB84"/>
        <color rgb="FF63BE7B"/>
      </colorScale>
    </cfRule>
  </conditionalFormatting>
  <conditionalFormatting sqref="F273">
    <cfRule type="colorScale" priority="4">
      <colorScale>
        <cfvo type="min"/>
        <cfvo type="percentile" val="50"/>
        <cfvo type="max"/>
        <color rgb="FFF8696B"/>
        <color rgb="FFFFEB84"/>
        <color rgb="FF63BE7B"/>
      </colorScale>
    </cfRule>
  </conditionalFormatting>
  <conditionalFormatting sqref="F274">
    <cfRule type="colorScale" priority="2">
      <colorScale>
        <cfvo type="min"/>
        <cfvo type="percentile" val="50"/>
        <cfvo type="max"/>
        <color rgb="FFF8696B"/>
        <color rgb="FFFFEB84"/>
        <color rgb="FF63BE7B"/>
      </colorScale>
    </cfRule>
  </conditionalFormatting>
  <conditionalFormatting sqref="H8:H9">
    <cfRule type="colorScale" priority="250">
      <colorScale>
        <cfvo type="min"/>
        <cfvo type="percentile" val="50"/>
        <cfvo type="max"/>
        <color rgb="FFF8696B"/>
        <color rgb="FFFFEB84"/>
        <color rgb="FF63BE7B"/>
      </colorScale>
    </cfRule>
  </conditionalFormatting>
  <conditionalFormatting sqref="H273">
    <cfRule type="colorScale" priority="3">
      <colorScale>
        <cfvo type="min"/>
        <cfvo type="percentile" val="50"/>
        <cfvo type="max"/>
        <color rgb="FFF8696B"/>
        <color rgb="FFFFEB84"/>
        <color rgb="FF63BE7B"/>
      </colorScale>
    </cfRule>
  </conditionalFormatting>
  <conditionalFormatting sqref="H27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landscape" r:id="rId1"/>
  <ignoredErrors>
    <ignoredError sqref="I9" calculatedColumn="1"/>
  </ignoredErrors>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2"/>
  <sheetViews>
    <sheetView workbookViewId="0">
      <selection activeCell="A177" sqref="A177"/>
    </sheetView>
  </sheetViews>
  <sheetFormatPr baseColWidth="10" defaultRowHeight="12.75"/>
  <cols>
    <col min="1" max="1" width="10" customWidth="1"/>
    <col min="3" max="3" width="16.42578125" customWidth="1"/>
    <col min="4" max="4" width="18.5703125" customWidth="1"/>
    <col min="5" max="5" width="14.5703125" style="68" customWidth="1"/>
    <col min="6" max="6" width="20.7109375" customWidth="1"/>
    <col min="7" max="7" width="22.85546875" customWidth="1"/>
    <col min="8" max="8" width="16.7109375" customWidth="1"/>
  </cols>
  <sheetData>
    <row r="1" spans="1:9">
      <c r="A1" s="125" t="s">
        <v>30</v>
      </c>
      <c r="B1" s="125"/>
      <c r="C1" s="125"/>
      <c r="D1" s="125"/>
      <c r="E1" s="125"/>
      <c r="F1" s="125"/>
      <c r="G1" s="125"/>
      <c r="H1" s="125"/>
      <c r="I1" s="26"/>
    </row>
    <row r="2" spans="1:9" ht="13.15" customHeight="1">
      <c r="A2" s="124" t="s">
        <v>50</v>
      </c>
      <c r="B2" s="124"/>
      <c r="C2" s="124"/>
      <c r="D2" s="124"/>
      <c r="E2" s="124"/>
      <c r="F2" s="124"/>
      <c r="G2" s="124"/>
      <c r="H2" s="124"/>
      <c r="I2" s="4"/>
    </row>
    <row r="3" spans="1:9">
      <c r="A3" s="124"/>
      <c r="B3" s="124"/>
      <c r="C3" s="124"/>
      <c r="D3" s="124"/>
      <c r="E3" s="124"/>
      <c r="F3" s="124"/>
      <c r="G3" s="124"/>
      <c r="H3" s="124"/>
      <c r="I3" s="4"/>
    </row>
    <row r="4" spans="1:9">
      <c r="A4" s="124"/>
      <c r="B4" s="124"/>
      <c r="C4" s="124"/>
      <c r="D4" s="124"/>
      <c r="E4" s="124"/>
      <c r="F4" s="124"/>
      <c r="G4" s="124"/>
      <c r="H4" s="124"/>
      <c r="I4" s="4"/>
    </row>
    <row r="5" spans="1:9">
      <c r="A5" s="124"/>
      <c r="B5" s="124"/>
      <c r="C5" s="124"/>
      <c r="D5" s="124"/>
      <c r="E5" s="124"/>
      <c r="F5" s="124"/>
      <c r="G5" s="124"/>
      <c r="H5" s="124"/>
      <c r="I5" s="4"/>
    </row>
    <row r="6" spans="1:9" ht="12.75" customHeight="1">
      <c r="A6" s="124"/>
      <c r="B6" s="124"/>
      <c r="C6" s="124"/>
      <c r="D6" s="124"/>
      <c r="E6" s="124"/>
      <c r="F6" s="124"/>
      <c r="G6" s="124"/>
      <c r="H6" s="124"/>
      <c r="I6" s="4"/>
    </row>
    <row r="7" spans="1:9" ht="69.75" customHeight="1">
      <c r="A7" s="126" t="s">
        <v>361</v>
      </c>
      <c r="B7" s="126"/>
      <c r="C7" s="126"/>
      <c r="D7" s="126"/>
      <c r="E7" s="126"/>
      <c r="F7" s="126"/>
      <c r="G7" s="126"/>
      <c r="H7" s="126"/>
      <c r="I7" s="4"/>
    </row>
    <row r="8" spans="1:9" s="101" customFormat="1" ht="15.75" customHeight="1">
      <c r="A8" s="108" t="s">
        <v>358</v>
      </c>
      <c r="B8" s="107" t="s">
        <v>352</v>
      </c>
      <c r="C8" s="106" t="s">
        <v>352</v>
      </c>
      <c r="D8" s="106" t="s">
        <v>352</v>
      </c>
      <c r="E8" s="107" t="s">
        <v>353</v>
      </c>
      <c r="F8" s="106" t="s">
        <v>353</v>
      </c>
      <c r="G8" s="106" t="s">
        <v>353</v>
      </c>
      <c r="H8" s="108" t="s">
        <v>354</v>
      </c>
      <c r="I8" s="109"/>
    </row>
    <row r="9" spans="1:9">
      <c r="A9" s="27" t="s">
        <v>0</v>
      </c>
      <c r="B9" s="27" t="s">
        <v>3</v>
      </c>
      <c r="C9" s="27" t="s">
        <v>27</v>
      </c>
      <c r="D9" s="27" t="s">
        <v>26</v>
      </c>
      <c r="E9" s="57" t="s">
        <v>8</v>
      </c>
      <c r="F9" s="27" t="s">
        <v>25</v>
      </c>
      <c r="G9" s="27" t="s">
        <v>24</v>
      </c>
      <c r="H9" s="27" t="s">
        <v>23</v>
      </c>
    </row>
    <row r="10" spans="1:9">
      <c r="A10" s="41"/>
      <c r="B10" s="41"/>
      <c r="C10" s="35" t="s">
        <v>16</v>
      </c>
      <c r="D10" s="35" t="s">
        <v>17</v>
      </c>
      <c r="E10" s="58"/>
      <c r="F10" s="35" t="s">
        <v>16</v>
      </c>
      <c r="G10" s="35" t="s">
        <v>17</v>
      </c>
      <c r="H10" s="35" t="s">
        <v>15</v>
      </c>
    </row>
    <row r="11" spans="1:9">
      <c r="A11" s="84">
        <v>159</v>
      </c>
      <c r="B11" s="69">
        <v>126</v>
      </c>
      <c r="C11" s="86">
        <v>1.6</v>
      </c>
      <c r="D11" s="86">
        <v>65.266666666666666</v>
      </c>
      <c r="E11" s="72">
        <v>92</v>
      </c>
      <c r="F11" s="87">
        <v>1.6</v>
      </c>
      <c r="G11" s="87">
        <v>65.266666666666666</v>
      </c>
      <c r="H11" s="88">
        <f t="shared" ref="H11:H42" si="0">2*6371*ASIN(SQRT((SIN(RADIANS(C11-F11)/2))^2+((SIN(RADIANS(D11-G11)/2))^2)*COS(RADIANS(C11))*COS(RADIANS(F11))))</f>
        <v>0</v>
      </c>
    </row>
    <row r="12" spans="1:9">
      <c r="A12" s="81">
        <v>425</v>
      </c>
      <c r="B12" s="70">
        <v>126</v>
      </c>
      <c r="C12" s="82">
        <v>1.6</v>
      </c>
      <c r="D12" s="82">
        <v>65.266666666666666</v>
      </c>
      <c r="E12" s="73">
        <v>92</v>
      </c>
      <c r="F12" s="83">
        <v>1.6</v>
      </c>
      <c r="G12" s="83">
        <v>65.266666666666666</v>
      </c>
      <c r="H12" s="89">
        <f t="shared" si="0"/>
        <v>0</v>
      </c>
    </row>
    <row r="13" spans="1:9">
      <c r="A13" s="81">
        <v>445</v>
      </c>
      <c r="B13" s="70">
        <v>126</v>
      </c>
      <c r="C13" s="82">
        <v>1.6</v>
      </c>
      <c r="D13" s="82">
        <v>65.266666666666666</v>
      </c>
      <c r="E13" s="73">
        <v>92</v>
      </c>
      <c r="F13" s="83">
        <v>1.6</v>
      </c>
      <c r="G13" s="83">
        <v>65.266666666666666</v>
      </c>
      <c r="H13" s="89">
        <f t="shared" si="0"/>
        <v>0</v>
      </c>
    </row>
    <row r="14" spans="1:9">
      <c r="A14" s="81">
        <v>489</v>
      </c>
      <c r="B14" s="70">
        <v>126</v>
      </c>
      <c r="C14" s="82">
        <v>1.6</v>
      </c>
      <c r="D14" s="82">
        <v>65.266666666666666</v>
      </c>
      <c r="E14" s="73">
        <v>92</v>
      </c>
      <c r="F14" s="83">
        <v>1.6</v>
      </c>
      <c r="G14" s="83">
        <v>65.266666666666666</v>
      </c>
      <c r="H14" s="89">
        <f t="shared" si="0"/>
        <v>0</v>
      </c>
    </row>
    <row r="15" spans="1:9">
      <c r="A15" s="81">
        <v>1125</v>
      </c>
      <c r="B15" s="70">
        <v>126</v>
      </c>
      <c r="C15" s="82">
        <v>1.6</v>
      </c>
      <c r="D15" s="82">
        <v>65.266666666666666</v>
      </c>
      <c r="E15" s="73">
        <v>92</v>
      </c>
      <c r="F15" s="83">
        <v>1.6</v>
      </c>
      <c r="G15" s="83">
        <v>65.266666666666666</v>
      </c>
      <c r="H15" s="89">
        <f t="shared" si="0"/>
        <v>0</v>
      </c>
    </row>
    <row r="16" spans="1:9">
      <c r="A16" s="81">
        <v>1377</v>
      </c>
      <c r="B16" s="70">
        <v>126</v>
      </c>
      <c r="C16" s="82">
        <v>1.6</v>
      </c>
      <c r="D16" s="82">
        <v>65.266666666666666</v>
      </c>
      <c r="E16" s="73">
        <v>92</v>
      </c>
      <c r="F16" s="83">
        <v>1.6</v>
      </c>
      <c r="G16" s="83">
        <v>65.266666666666666</v>
      </c>
      <c r="H16" s="89">
        <f t="shared" si="0"/>
        <v>0</v>
      </c>
    </row>
    <row r="17" spans="1:8">
      <c r="A17" s="78">
        <v>2207</v>
      </c>
      <c r="B17" s="71">
        <v>126</v>
      </c>
      <c r="C17" s="79">
        <v>1.6</v>
      </c>
      <c r="D17" s="79">
        <v>65.266666666666666</v>
      </c>
      <c r="E17" s="74">
        <v>92</v>
      </c>
      <c r="F17" s="80">
        <v>1.6</v>
      </c>
      <c r="G17" s="80">
        <v>65.266666666666666</v>
      </c>
      <c r="H17" s="89">
        <f t="shared" si="0"/>
        <v>0</v>
      </c>
    </row>
    <row r="18" spans="1:8">
      <c r="A18" s="78">
        <v>2542</v>
      </c>
      <c r="B18" s="71">
        <v>126</v>
      </c>
      <c r="C18" s="79">
        <v>1.6</v>
      </c>
      <c r="D18" s="79">
        <v>65.266666666666666</v>
      </c>
      <c r="E18" s="74">
        <v>92</v>
      </c>
      <c r="F18" s="80">
        <v>1.6</v>
      </c>
      <c r="G18" s="80">
        <v>65.266666666666666</v>
      </c>
      <c r="H18" s="89">
        <f t="shared" si="0"/>
        <v>0</v>
      </c>
    </row>
    <row r="19" spans="1:8">
      <c r="A19" s="28">
        <v>666</v>
      </c>
      <c r="B19" s="28">
        <v>168</v>
      </c>
      <c r="C19" s="33">
        <v>1.6166666666666667</v>
      </c>
      <c r="D19" s="33">
        <v>65.283333333333331</v>
      </c>
      <c r="E19" s="74">
        <v>92</v>
      </c>
      <c r="F19" s="36">
        <v>1.6</v>
      </c>
      <c r="G19" s="36">
        <v>65.266666666666666</v>
      </c>
      <c r="H19" s="36">
        <f t="shared" si="0"/>
        <v>2.6203733433572478</v>
      </c>
    </row>
    <row r="20" spans="1:8">
      <c r="A20" s="29">
        <v>359</v>
      </c>
      <c r="B20" s="29">
        <v>118</v>
      </c>
      <c r="C20" s="33">
        <v>1.6166666666666667</v>
      </c>
      <c r="D20" s="33">
        <v>65.300000000000011</v>
      </c>
      <c r="E20" s="76">
        <v>92</v>
      </c>
      <c r="F20" s="33">
        <v>1.6</v>
      </c>
      <c r="G20" s="33">
        <v>65.266666666666666</v>
      </c>
      <c r="H20" s="36">
        <f t="shared" si="0"/>
        <v>4.1426842434808684</v>
      </c>
    </row>
    <row r="21" spans="1:8">
      <c r="A21" s="29">
        <v>950</v>
      </c>
      <c r="B21" s="29">
        <v>118</v>
      </c>
      <c r="C21" s="33">
        <v>1.6166666666666667</v>
      </c>
      <c r="D21" s="33">
        <v>65.300000000000011</v>
      </c>
      <c r="E21" s="76">
        <v>92</v>
      </c>
      <c r="F21" s="33">
        <v>1.6</v>
      </c>
      <c r="G21" s="33">
        <v>65.266666666666666</v>
      </c>
      <c r="H21" s="36">
        <f t="shared" si="0"/>
        <v>4.1426842434808684</v>
      </c>
    </row>
    <row r="22" spans="1:8">
      <c r="A22" s="28">
        <v>1287</v>
      </c>
      <c r="B22" s="28">
        <v>118</v>
      </c>
      <c r="C22" s="33">
        <v>1.6166666666666667</v>
      </c>
      <c r="D22" s="33">
        <v>65.300000000000011</v>
      </c>
      <c r="E22" s="74">
        <v>92</v>
      </c>
      <c r="F22" s="36">
        <v>1.6</v>
      </c>
      <c r="G22" s="36">
        <v>65.266666666666666</v>
      </c>
      <c r="H22" s="36">
        <f t="shared" si="0"/>
        <v>4.1426842434808684</v>
      </c>
    </row>
    <row r="23" spans="1:8">
      <c r="A23" s="28">
        <v>1473</v>
      </c>
      <c r="B23" s="28">
        <v>118</v>
      </c>
      <c r="C23" s="33">
        <v>1.6166666666666667</v>
      </c>
      <c r="D23" s="33">
        <v>65.300000000000011</v>
      </c>
      <c r="E23" s="74">
        <v>92</v>
      </c>
      <c r="F23" s="36">
        <v>1.6</v>
      </c>
      <c r="G23" s="36">
        <v>65.266666666666666</v>
      </c>
      <c r="H23" s="36">
        <f t="shared" si="0"/>
        <v>4.1426842434808684</v>
      </c>
    </row>
    <row r="24" spans="1:8">
      <c r="A24" s="28">
        <v>1475</v>
      </c>
      <c r="B24" s="28">
        <v>118</v>
      </c>
      <c r="C24" s="33">
        <v>1.6166666666666667</v>
      </c>
      <c r="D24" s="33">
        <v>65.300000000000011</v>
      </c>
      <c r="E24" s="74">
        <v>92</v>
      </c>
      <c r="F24" s="36">
        <v>1.6</v>
      </c>
      <c r="G24" s="36">
        <v>65.266666666666666</v>
      </c>
      <c r="H24" s="36">
        <f t="shared" si="0"/>
        <v>4.1426842434808684</v>
      </c>
    </row>
    <row r="25" spans="1:8">
      <c r="A25" s="28">
        <v>1509</v>
      </c>
      <c r="B25" s="28">
        <v>118</v>
      </c>
      <c r="C25" s="33">
        <v>1.6166666666666667</v>
      </c>
      <c r="D25" s="33">
        <v>65.300000000000011</v>
      </c>
      <c r="E25" s="74">
        <v>92</v>
      </c>
      <c r="F25" s="36">
        <v>1.6</v>
      </c>
      <c r="G25" s="36">
        <v>65.266666666666666</v>
      </c>
      <c r="H25" s="36">
        <f t="shared" si="0"/>
        <v>4.1426842434808684</v>
      </c>
    </row>
    <row r="26" spans="1:8">
      <c r="A26" s="28">
        <v>1540</v>
      </c>
      <c r="B26" s="28">
        <v>118</v>
      </c>
      <c r="C26" s="33">
        <v>1.6166666666666667</v>
      </c>
      <c r="D26" s="33">
        <v>65.300000000000011</v>
      </c>
      <c r="E26" s="74">
        <v>92</v>
      </c>
      <c r="F26" s="36">
        <v>1.6</v>
      </c>
      <c r="G26" s="36">
        <v>65.266666666666666</v>
      </c>
      <c r="H26" s="36">
        <f t="shared" si="0"/>
        <v>4.1426842434808684</v>
      </c>
    </row>
    <row r="27" spans="1:8">
      <c r="A27" s="29">
        <v>1827</v>
      </c>
      <c r="B27" s="29">
        <v>118</v>
      </c>
      <c r="C27" s="33">
        <v>1.6166666666666667</v>
      </c>
      <c r="D27" s="33">
        <v>65.300000000000011</v>
      </c>
      <c r="E27" s="76">
        <v>92</v>
      </c>
      <c r="F27" s="33">
        <v>1.6</v>
      </c>
      <c r="G27" s="33">
        <v>65.266666666666666</v>
      </c>
      <c r="H27" s="36">
        <f t="shared" si="0"/>
        <v>4.1426842434808684</v>
      </c>
    </row>
    <row r="28" spans="1:8">
      <c r="A28" s="28">
        <v>1935</v>
      </c>
      <c r="B28" s="28">
        <v>118</v>
      </c>
      <c r="C28" s="33">
        <v>1.6166666666666667</v>
      </c>
      <c r="D28" s="33">
        <v>65.300000000000011</v>
      </c>
      <c r="E28" s="74">
        <v>92</v>
      </c>
      <c r="F28" s="36">
        <v>1.6</v>
      </c>
      <c r="G28" s="36">
        <v>65.266666666666666</v>
      </c>
      <c r="H28" s="36">
        <f t="shared" si="0"/>
        <v>4.1426842434808684</v>
      </c>
    </row>
    <row r="29" spans="1:8">
      <c r="A29" s="28">
        <v>2130</v>
      </c>
      <c r="B29" s="28">
        <v>118</v>
      </c>
      <c r="C29" s="33">
        <v>1.6166666666666667</v>
      </c>
      <c r="D29" s="33">
        <v>65.300000000000011</v>
      </c>
      <c r="E29" s="74">
        <v>92</v>
      </c>
      <c r="F29" s="36">
        <v>1.6</v>
      </c>
      <c r="G29" s="36">
        <v>65.266666666666666</v>
      </c>
      <c r="H29" s="36">
        <f t="shared" si="0"/>
        <v>4.1426842434808684</v>
      </c>
    </row>
    <row r="30" spans="1:8">
      <c r="A30" s="28">
        <v>2256</v>
      </c>
      <c r="B30" s="28">
        <v>118</v>
      </c>
      <c r="C30" s="33">
        <v>1.6166666666666667</v>
      </c>
      <c r="D30" s="33">
        <v>65.300000000000011</v>
      </c>
      <c r="E30" s="74">
        <v>92</v>
      </c>
      <c r="F30" s="36">
        <v>1.6</v>
      </c>
      <c r="G30" s="36">
        <v>65.266666666666666</v>
      </c>
      <c r="H30" s="36">
        <f t="shared" si="0"/>
        <v>4.1426842434808684</v>
      </c>
    </row>
    <row r="31" spans="1:8">
      <c r="A31" s="28">
        <v>1479</v>
      </c>
      <c r="B31" s="28">
        <v>165</v>
      </c>
      <c r="C31" s="33">
        <v>1.6333333333333333</v>
      </c>
      <c r="D31" s="33">
        <v>65.250000000000014</v>
      </c>
      <c r="E31" s="74">
        <v>92</v>
      </c>
      <c r="F31" s="36">
        <v>1.6</v>
      </c>
      <c r="G31" s="36">
        <v>65.266666666666666</v>
      </c>
      <c r="H31" s="36">
        <f t="shared" si="0"/>
        <v>4.1436603838206514</v>
      </c>
    </row>
    <row r="32" spans="1:8">
      <c r="A32" s="29">
        <v>390</v>
      </c>
      <c r="B32" s="29">
        <v>128</v>
      </c>
      <c r="C32" s="33">
        <v>1.6833333333333331</v>
      </c>
      <c r="D32" s="33">
        <v>65.266666666666666</v>
      </c>
      <c r="E32" s="76">
        <v>92</v>
      </c>
      <c r="F32" s="33">
        <v>1.6</v>
      </c>
      <c r="G32" s="33">
        <v>65.266666666666666</v>
      </c>
      <c r="H32" s="36">
        <f t="shared" si="0"/>
        <v>9.266243887046528</v>
      </c>
    </row>
    <row r="33" spans="1:8">
      <c r="A33" s="28">
        <v>1927</v>
      </c>
      <c r="B33" s="28">
        <v>128</v>
      </c>
      <c r="C33" s="33">
        <v>1.6833333333333331</v>
      </c>
      <c r="D33" s="33">
        <v>65.266666666666666</v>
      </c>
      <c r="E33" s="74">
        <v>92</v>
      </c>
      <c r="F33" s="36">
        <v>1.6</v>
      </c>
      <c r="G33" s="36">
        <v>65.266666666666666</v>
      </c>
      <c r="H33" s="36">
        <f t="shared" si="0"/>
        <v>9.266243887046528</v>
      </c>
    </row>
    <row r="34" spans="1:8">
      <c r="A34" s="28">
        <v>1979</v>
      </c>
      <c r="B34" s="28">
        <v>128</v>
      </c>
      <c r="C34" s="33">
        <v>1.6833333333333331</v>
      </c>
      <c r="D34" s="33">
        <v>65.266666666666666</v>
      </c>
      <c r="E34" s="74">
        <v>92</v>
      </c>
      <c r="F34" s="36">
        <v>1.6</v>
      </c>
      <c r="G34" s="36">
        <v>65.266666666666666</v>
      </c>
      <c r="H34" s="36">
        <f t="shared" si="0"/>
        <v>9.266243887046528</v>
      </c>
    </row>
    <row r="35" spans="1:8">
      <c r="A35" s="28">
        <v>2175</v>
      </c>
      <c r="B35" s="28">
        <v>128</v>
      </c>
      <c r="C35" s="33">
        <v>1.6833333333333331</v>
      </c>
      <c r="D35" s="33">
        <v>65.266666666666666</v>
      </c>
      <c r="E35" s="74">
        <v>92</v>
      </c>
      <c r="F35" s="36">
        <v>1.6</v>
      </c>
      <c r="G35" s="36">
        <v>65.266666666666666</v>
      </c>
      <c r="H35" s="36">
        <f t="shared" si="0"/>
        <v>9.266243887046528</v>
      </c>
    </row>
    <row r="36" spans="1:8">
      <c r="A36" s="28">
        <v>2290</v>
      </c>
      <c r="B36" s="28">
        <v>128</v>
      </c>
      <c r="C36" s="33">
        <v>1.6833333333333331</v>
      </c>
      <c r="D36" s="33">
        <v>65.266666666666666</v>
      </c>
      <c r="E36" s="74">
        <v>92</v>
      </c>
      <c r="F36" s="36">
        <v>1.6</v>
      </c>
      <c r="G36" s="36">
        <v>65.266666666666666</v>
      </c>
      <c r="H36" s="36">
        <f t="shared" si="0"/>
        <v>9.266243887046528</v>
      </c>
    </row>
    <row r="37" spans="1:8">
      <c r="A37" s="28">
        <v>2400</v>
      </c>
      <c r="B37" s="28">
        <v>128</v>
      </c>
      <c r="C37" s="33">
        <v>1.6833333333333331</v>
      </c>
      <c r="D37" s="33">
        <v>65.266666666666666</v>
      </c>
      <c r="E37" s="74">
        <v>92</v>
      </c>
      <c r="F37" s="36">
        <v>1.6</v>
      </c>
      <c r="G37" s="36">
        <v>65.266666666666666</v>
      </c>
      <c r="H37" s="36">
        <f t="shared" si="0"/>
        <v>9.266243887046528</v>
      </c>
    </row>
    <row r="38" spans="1:8">
      <c r="A38" s="28">
        <v>2528</v>
      </c>
      <c r="B38" s="28">
        <v>128</v>
      </c>
      <c r="C38" s="33">
        <v>1.6833333333333331</v>
      </c>
      <c r="D38" s="33">
        <v>65.266666666666666</v>
      </c>
      <c r="E38" s="74">
        <v>92</v>
      </c>
      <c r="F38" s="36">
        <v>1.6</v>
      </c>
      <c r="G38" s="36">
        <v>65.266666666666666</v>
      </c>
      <c r="H38" s="36">
        <f t="shared" si="0"/>
        <v>9.266243887046528</v>
      </c>
    </row>
    <row r="39" spans="1:8">
      <c r="A39" s="28">
        <v>2534</v>
      </c>
      <c r="B39" s="28">
        <v>128</v>
      </c>
      <c r="C39" s="33">
        <v>1.6833333333333331</v>
      </c>
      <c r="D39" s="33">
        <v>65.266666666666666</v>
      </c>
      <c r="E39" s="74">
        <v>92</v>
      </c>
      <c r="F39" s="36">
        <v>1.6</v>
      </c>
      <c r="G39" s="36">
        <v>65.266666666666666</v>
      </c>
      <c r="H39" s="36">
        <f t="shared" si="0"/>
        <v>9.266243887046528</v>
      </c>
    </row>
    <row r="40" spans="1:8">
      <c r="A40" s="28">
        <v>2538</v>
      </c>
      <c r="B40" s="28">
        <v>128</v>
      </c>
      <c r="C40" s="33">
        <v>1.6833333333333331</v>
      </c>
      <c r="D40" s="33">
        <v>65.266666666666666</v>
      </c>
      <c r="E40" s="74">
        <v>92</v>
      </c>
      <c r="F40" s="36">
        <v>1.6</v>
      </c>
      <c r="G40" s="36">
        <v>65.266666666666666</v>
      </c>
      <c r="H40" s="36">
        <f t="shared" si="0"/>
        <v>9.266243887046528</v>
      </c>
    </row>
    <row r="41" spans="1:8">
      <c r="A41" s="28">
        <v>282</v>
      </c>
      <c r="B41" s="28">
        <v>132</v>
      </c>
      <c r="C41" s="33">
        <v>1.6833333333333331</v>
      </c>
      <c r="D41" s="33">
        <v>65.316666666666663</v>
      </c>
      <c r="E41" s="74">
        <v>92</v>
      </c>
      <c r="F41" s="36">
        <v>1.6</v>
      </c>
      <c r="G41" s="36">
        <v>65.266666666666666</v>
      </c>
      <c r="H41" s="36">
        <f t="shared" si="0"/>
        <v>10.805030303799359</v>
      </c>
    </row>
    <row r="42" spans="1:8">
      <c r="A42" s="28">
        <v>610</v>
      </c>
      <c r="B42" s="28">
        <v>132</v>
      </c>
      <c r="C42" s="33">
        <v>1.6833333333333331</v>
      </c>
      <c r="D42" s="33">
        <v>65.316666666666663</v>
      </c>
      <c r="E42" s="74">
        <v>92</v>
      </c>
      <c r="F42" s="36">
        <v>1.6</v>
      </c>
      <c r="G42" s="36">
        <v>65.266666666666666</v>
      </c>
      <c r="H42" s="36">
        <f t="shared" si="0"/>
        <v>10.805030303799359</v>
      </c>
    </row>
    <row r="43" spans="1:8">
      <c r="A43" s="28">
        <v>2140</v>
      </c>
      <c r="B43" s="28">
        <v>132</v>
      </c>
      <c r="C43" s="33">
        <v>1.6833333333333331</v>
      </c>
      <c r="D43" s="33">
        <v>65.316666666666663</v>
      </c>
      <c r="E43" s="74">
        <v>92</v>
      </c>
      <c r="F43" s="36">
        <v>1.6</v>
      </c>
      <c r="G43" s="36">
        <v>65.266666666666666</v>
      </c>
      <c r="H43" s="36">
        <f t="shared" ref="H43:H74" si="1">2*6371*ASIN(SQRT((SIN(RADIANS(C43-F43)/2))^2+((SIN(RADIANS(D43-G43)/2))^2)*COS(RADIANS(C43))*COS(RADIANS(F43))))</f>
        <v>10.805030303799359</v>
      </c>
    </row>
    <row r="44" spans="1:8">
      <c r="A44" s="28">
        <v>2497</v>
      </c>
      <c r="B44" s="28">
        <v>132</v>
      </c>
      <c r="C44" s="33">
        <v>1.6833333333333331</v>
      </c>
      <c r="D44" s="33">
        <v>65.316666666666663</v>
      </c>
      <c r="E44" s="74">
        <v>92</v>
      </c>
      <c r="F44" s="36">
        <v>1.6</v>
      </c>
      <c r="G44" s="36">
        <v>65.266666666666666</v>
      </c>
      <c r="H44" s="36">
        <f t="shared" si="1"/>
        <v>10.805030303799359</v>
      </c>
    </row>
    <row r="45" spans="1:8">
      <c r="A45" s="28">
        <v>760</v>
      </c>
      <c r="B45" s="28">
        <v>9</v>
      </c>
      <c r="C45" s="33">
        <v>1.5500000000000003</v>
      </c>
      <c r="D45" s="33">
        <v>65.36666666666666</v>
      </c>
      <c r="E45" s="74">
        <v>92</v>
      </c>
      <c r="F45" s="36">
        <v>1.6</v>
      </c>
      <c r="G45" s="36">
        <v>65.266666666666666</v>
      </c>
      <c r="H45" s="36">
        <f t="shared" si="1"/>
        <v>12.428213152379373</v>
      </c>
    </row>
    <row r="46" spans="1:8">
      <c r="A46" s="28">
        <v>1390</v>
      </c>
      <c r="B46" s="28">
        <v>9</v>
      </c>
      <c r="C46" s="33">
        <v>1.5500000000000003</v>
      </c>
      <c r="D46" s="33">
        <v>65.36666666666666</v>
      </c>
      <c r="E46" s="74">
        <v>92</v>
      </c>
      <c r="F46" s="36">
        <v>1.6</v>
      </c>
      <c r="G46" s="36">
        <v>65.266666666666666</v>
      </c>
      <c r="H46" s="36">
        <f t="shared" si="1"/>
        <v>12.428213152379373</v>
      </c>
    </row>
    <row r="47" spans="1:8">
      <c r="A47" s="28">
        <v>2501</v>
      </c>
      <c r="B47" s="28">
        <v>9</v>
      </c>
      <c r="C47" s="33">
        <v>1.5500000000000003</v>
      </c>
      <c r="D47" s="33">
        <v>65.36666666666666</v>
      </c>
      <c r="E47" s="74">
        <v>92</v>
      </c>
      <c r="F47" s="36">
        <v>1.6</v>
      </c>
      <c r="G47" s="36">
        <v>65.266666666666666</v>
      </c>
      <c r="H47" s="36">
        <f t="shared" si="1"/>
        <v>12.428213152379373</v>
      </c>
    </row>
    <row r="48" spans="1:8">
      <c r="A48" s="28">
        <v>3</v>
      </c>
      <c r="B48" s="28">
        <v>113</v>
      </c>
      <c r="C48" s="33">
        <v>1.5500000000000003</v>
      </c>
      <c r="D48" s="33">
        <v>65.38333333333334</v>
      </c>
      <c r="E48" s="74">
        <v>92</v>
      </c>
      <c r="F48" s="36">
        <v>1.6</v>
      </c>
      <c r="G48" s="36">
        <v>65.266666666666666</v>
      </c>
      <c r="H48" s="36">
        <f t="shared" si="1"/>
        <v>14.109417161407807</v>
      </c>
    </row>
    <row r="49" spans="1:8">
      <c r="A49" s="28">
        <v>298</v>
      </c>
      <c r="B49" s="28">
        <v>113</v>
      </c>
      <c r="C49" s="33">
        <v>1.5500000000000003</v>
      </c>
      <c r="D49" s="33">
        <v>65.38333333333334</v>
      </c>
      <c r="E49" s="74">
        <v>92</v>
      </c>
      <c r="F49" s="36">
        <v>1.6</v>
      </c>
      <c r="G49" s="36">
        <v>65.266666666666666</v>
      </c>
      <c r="H49" s="36">
        <f t="shared" si="1"/>
        <v>14.109417161407807</v>
      </c>
    </row>
    <row r="50" spans="1:8">
      <c r="A50" s="28">
        <v>378</v>
      </c>
      <c r="B50" s="28">
        <v>113</v>
      </c>
      <c r="C50" s="33">
        <v>1.5500000000000003</v>
      </c>
      <c r="D50" s="33">
        <v>65.38333333333334</v>
      </c>
      <c r="E50" s="74">
        <v>92</v>
      </c>
      <c r="F50" s="36">
        <v>1.6</v>
      </c>
      <c r="G50" s="36">
        <v>65.266666666666666</v>
      </c>
      <c r="H50" s="36">
        <f t="shared" si="1"/>
        <v>14.109417161407807</v>
      </c>
    </row>
    <row r="51" spans="1:8">
      <c r="A51" s="28">
        <v>449</v>
      </c>
      <c r="B51" s="28">
        <v>113</v>
      </c>
      <c r="C51" s="33">
        <v>1.5500000000000003</v>
      </c>
      <c r="D51" s="33">
        <v>65.38333333333334</v>
      </c>
      <c r="E51" s="74">
        <v>92</v>
      </c>
      <c r="F51" s="36">
        <v>1.6</v>
      </c>
      <c r="G51" s="36">
        <v>65.266666666666666</v>
      </c>
      <c r="H51" s="36">
        <f t="shared" si="1"/>
        <v>14.109417161407807</v>
      </c>
    </row>
    <row r="52" spans="1:8">
      <c r="A52" s="29">
        <v>789</v>
      </c>
      <c r="B52" s="29">
        <v>113</v>
      </c>
      <c r="C52" s="33">
        <v>1.5500000000000003</v>
      </c>
      <c r="D52" s="33">
        <v>65.38333333333334</v>
      </c>
      <c r="E52" s="76">
        <v>92</v>
      </c>
      <c r="F52" s="33">
        <v>1.6</v>
      </c>
      <c r="G52" s="33">
        <v>65.266666666666666</v>
      </c>
      <c r="H52" s="36">
        <f t="shared" si="1"/>
        <v>14.109417161407807</v>
      </c>
    </row>
    <row r="53" spans="1:8">
      <c r="A53" s="28">
        <v>1063</v>
      </c>
      <c r="B53" s="28">
        <v>113</v>
      </c>
      <c r="C53" s="33">
        <v>1.5500000000000003</v>
      </c>
      <c r="D53" s="33">
        <v>65.38333333333334</v>
      </c>
      <c r="E53" s="74">
        <v>92</v>
      </c>
      <c r="F53" s="36">
        <v>1.6</v>
      </c>
      <c r="G53" s="36">
        <v>65.266666666666666</v>
      </c>
      <c r="H53" s="36">
        <f t="shared" si="1"/>
        <v>14.109417161407807</v>
      </c>
    </row>
    <row r="54" spans="1:8">
      <c r="A54" s="28">
        <v>1339</v>
      </c>
      <c r="B54" s="28">
        <v>113</v>
      </c>
      <c r="C54" s="33">
        <v>1.5500000000000003</v>
      </c>
      <c r="D54" s="33">
        <v>65.38333333333334</v>
      </c>
      <c r="E54" s="74">
        <v>92</v>
      </c>
      <c r="F54" s="36">
        <v>1.6</v>
      </c>
      <c r="G54" s="36">
        <v>65.266666666666666</v>
      </c>
      <c r="H54" s="36">
        <f t="shared" si="1"/>
        <v>14.109417161407807</v>
      </c>
    </row>
    <row r="55" spans="1:8">
      <c r="A55" s="29">
        <v>1675</v>
      </c>
      <c r="B55" s="29">
        <v>113</v>
      </c>
      <c r="C55" s="33">
        <v>1.5500000000000003</v>
      </c>
      <c r="D55" s="33">
        <v>65.38333333333334</v>
      </c>
      <c r="E55" s="76">
        <v>92</v>
      </c>
      <c r="F55" s="33">
        <v>1.6</v>
      </c>
      <c r="G55" s="33">
        <v>65.266666666666666</v>
      </c>
      <c r="H55" s="36">
        <f t="shared" si="1"/>
        <v>14.109417161407807</v>
      </c>
    </row>
    <row r="56" spans="1:8">
      <c r="A56" s="28">
        <v>708</v>
      </c>
      <c r="B56" s="28">
        <v>169</v>
      </c>
      <c r="C56" s="33">
        <v>1.6999999999999997</v>
      </c>
      <c r="D56" s="33">
        <v>65.36666666666666</v>
      </c>
      <c r="E56" s="74">
        <v>92</v>
      </c>
      <c r="F56" s="36">
        <v>1.6</v>
      </c>
      <c r="G56" s="36">
        <v>65.266666666666666</v>
      </c>
      <c r="H56" s="36">
        <f t="shared" si="1"/>
        <v>15.722076557626803</v>
      </c>
    </row>
    <row r="57" spans="1:8">
      <c r="A57" s="28">
        <v>1346</v>
      </c>
      <c r="B57" s="28">
        <v>169</v>
      </c>
      <c r="C57" s="33">
        <v>1.6999999999999997</v>
      </c>
      <c r="D57" s="33">
        <v>65.36666666666666</v>
      </c>
      <c r="E57" s="74">
        <v>92</v>
      </c>
      <c r="F57" s="36">
        <v>1.6</v>
      </c>
      <c r="G57" s="36">
        <v>65.266666666666666</v>
      </c>
      <c r="H57" s="36">
        <f t="shared" si="1"/>
        <v>15.722076557626803</v>
      </c>
    </row>
    <row r="58" spans="1:8">
      <c r="A58" s="28">
        <v>1496</v>
      </c>
      <c r="B58" s="28">
        <v>169</v>
      </c>
      <c r="C58" s="33">
        <v>1.6999999999999997</v>
      </c>
      <c r="D58" s="33">
        <v>65.36666666666666</v>
      </c>
      <c r="E58" s="74">
        <v>92</v>
      </c>
      <c r="F58" s="36">
        <v>1.6</v>
      </c>
      <c r="G58" s="36">
        <v>65.266666666666666</v>
      </c>
      <c r="H58" s="36">
        <f t="shared" si="1"/>
        <v>15.722076557626803</v>
      </c>
    </row>
    <row r="59" spans="1:8">
      <c r="A59" s="28">
        <v>1619</v>
      </c>
      <c r="B59" s="28">
        <v>169</v>
      </c>
      <c r="C59" s="33">
        <v>1.6999999999999997</v>
      </c>
      <c r="D59" s="33">
        <v>65.36666666666666</v>
      </c>
      <c r="E59" s="74">
        <v>92</v>
      </c>
      <c r="F59" s="36">
        <v>1.6</v>
      </c>
      <c r="G59" s="36">
        <v>65.266666666666666</v>
      </c>
      <c r="H59" s="36">
        <f t="shared" si="1"/>
        <v>15.722076557626803</v>
      </c>
    </row>
    <row r="60" spans="1:8">
      <c r="A60" s="28">
        <v>1697</v>
      </c>
      <c r="B60" s="28">
        <v>169</v>
      </c>
      <c r="C60" s="33">
        <v>1.6999999999999997</v>
      </c>
      <c r="D60" s="33">
        <v>65.36666666666666</v>
      </c>
      <c r="E60" s="74">
        <v>92</v>
      </c>
      <c r="F60" s="36">
        <v>1.6</v>
      </c>
      <c r="G60" s="36">
        <v>65.266666666666666</v>
      </c>
      <c r="H60" s="36">
        <f t="shared" si="1"/>
        <v>15.722076557626803</v>
      </c>
    </row>
    <row r="61" spans="1:8">
      <c r="A61" s="28">
        <v>1065</v>
      </c>
      <c r="B61" s="28">
        <v>141</v>
      </c>
      <c r="C61" s="33">
        <v>1.5166666666666666</v>
      </c>
      <c r="D61" s="33">
        <v>65.399999999999991</v>
      </c>
      <c r="E61" s="74">
        <v>92</v>
      </c>
      <c r="F61" s="36">
        <v>1.6</v>
      </c>
      <c r="G61" s="36">
        <v>65.266666666666666</v>
      </c>
      <c r="H61" s="36">
        <f t="shared" si="1"/>
        <v>17.478863295219373</v>
      </c>
    </row>
    <row r="62" spans="1:8">
      <c r="A62" s="28">
        <v>1456</v>
      </c>
      <c r="B62" s="28">
        <v>141</v>
      </c>
      <c r="C62" s="33">
        <v>1.5166666666666666</v>
      </c>
      <c r="D62" s="33">
        <v>65.399999999999991</v>
      </c>
      <c r="E62" s="74">
        <v>92</v>
      </c>
      <c r="F62" s="36">
        <v>1.6</v>
      </c>
      <c r="G62" s="36">
        <v>65.266666666666666</v>
      </c>
      <c r="H62" s="36">
        <f t="shared" si="1"/>
        <v>17.478863295219373</v>
      </c>
    </row>
    <row r="63" spans="1:8">
      <c r="A63" s="28">
        <v>1776</v>
      </c>
      <c r="B63" s="28">
        <v>141</v>
      </c>
      <c r="C63" s="33">
        <v>1.5166666666666666</v>
      </c>
      <c r="D63" s="33">
        <v>65.399999999999991</v>
      </c>
      <c r="E63" s="74">
        <v>92</v>
      </c>
      <c r="F63" s="36">
        <v>1.6</v>
      </c>
      <c r="G63" s="36">
        <v>65.266666666666666</v>
      </c>
      <c r="H63" s="36">
        <f t="shared" si="1"/>
        <v>17.478863295219373</v>
      </c>
    </row>
    <row r="64" spans="1:8">
      <c r="A64" s="28">
        <v>1867</v>
      </c>
      <c r="B64" s="28">
        <v>141</v>
      </c>
      <c r="C64" s="33">
        <v>1.5166666666666666</v>
      </c>
      <c r="D64" s="33">
        <v>65.399999999999991</v>
      </c>
      <c r="E64" s="74">
        <v>92</v>
      </c>
      <c r="F64" s="36">
        <v>1.6</v>
      </c>
      <c r="G64" s="36">
        <v>65.266666666666666</v>
      </c>
      <c r="H64" s="36">
        <f t="shared" si="1"/>
        <v>17.478863295219373</v>
      </c>
    </row>
    <row r="65" spans="1:8">
      <c r="A65" s="28">
        <v>2527</v>
      </c>
      <c r="B65" s="28">
        <v>141</v>
      </c>
      <c r="C65" s="33">
        <v>1.5166666666666666</v>
      </c>
      <c r="D65" s="33">
        <v>65.399999999999991</v>
      </c>
      <c r="E65" s="74">
        <v>92</v>
      </c>
      <c r="F65" s="36">
        <v>1.6</v>
      </c>
      <c r="G65" s="36">
        <v>65.266666666666666</v>
      </c>
      <c r="H65" s="36">
        <f t="shared" si="1"/>
        <v>17.478863295219373</v>
      </c>
    </row>
    <row r="66" spans="1:8">
      <c r="A66" s="28">
        <v>332</v>
      </c>
      <c r="B66" s="28">
        <v>111</v>
      </c>
      <c r="C66" s="33">
        <v>1.5333333333333334</v>
      </c>
      <c r="D66" s="33">
        <v>65.433333333333337</v>
      </c>
      <c r="E66" s="74">
        <v>92</v>
      </c>
      <c r="F66" s="36">
        <v>1.6</v>
      </c>
      <c r="G66" s="36">
        <v>65.266666666666666</v>
      </c>
      <c r="H66" s="36">
        <f t="shared" si="1"/>
        <v>19.953667236994509</v>
      </c>
    </row>
    <row r="67" spans="1:8">
      <c r="A67" s="28">
        <v>1099</v>
      </c>
      <c r="B67" s="28">
        <v>111</v>
      </c>
      <c r="C67" s="33">
        <v>1.5333333333333334</v>
      </c>
      <c r="D67" s="33">
        <v>65.433333333333337</v>
      </c>
      <c r="E67" s="74">
        <v>92</v>
      </c>
      <c r="F67" s="36">
        <v>1.6</v>
      </c>
      <c r="G67" s="36">
        <v>65.266666666666666</v>
      </c>
      <c r="H67" s="36">
        <f t="shared" si="1"/>
        <v>19.953667236994509</v>
      </c>
    </row>
    <row r="68" spans="1:8">
      <c r="A68" s="28">
        <v>2408</v>
      </c>
      <c r="B68" s="28">
        <v>111</v>
      </c>
      <c r="C68" s="33">
        <v>1.5333333333333334</v>
      </c>
      <c r="D68" s="33">
        <v>65.433333333333337</v>
      </c>
      <c r="E68" s="74">
        <v>92</v>
      </c>
      <c r="F68" s="36">
        <v>1.6</v>
      </c>
      <c r="G68" s="36">
        <v>65.266666666666666</v>
      </c>
      <c r="H68" s="36">
        <f t="shared" si="1"/>
        <v>19.953667236994509</v>
      </c>
    </row>
    <row r="69" spans="1:8">
      <c r="A69" s="28">
        <v>2500</v>
      </c>
      <c r="B69" s="28">
        <v>111</v>
      </c>
      <c r="C69" s="33">
        <v>1.5333333333333334</v>
      </c>
      <c r="D69" s="33">
        <v>65.433333333333337</v>
      </c>
      <c r="E69" s="74">
        <v>92</v>
      </c>
      <c r="F69" s="36">
        <v>1.6</v>
      </c>
      <c r="G69" s="36">
        <v>65.266666666666666</v>
      </c>
      <c r="H69" s="36">
        <f t="shared" si="1"/>
        <v>19.953667236994509</v>
      </c>
    </row>
    <row r="70" spans="1:8">
      <c r="A70" s="28">
        <v>180</v>
      </c>
      <c r="B70" s="28">
        <v>108</v>
      </c>
      <c r="C70" s="33">
        <v>2.0166666666666662</v>
      </c>
      <c r="D70" s="33">
        <v>65.05</v>
      </c>
      <c r="E70" s="59">
        <v>90</v>
      </c>
      <c r="F70" s="36">
        <v>2.1833333333333331</v>
      </c>
      <c r="G70" s="36">
        <v>65.133333333333326</v>
      </c>
      <c r="H70" s="36">
        <f t="shared" si="1"/>
        <v>20.717167380022492</v>
      </c>
    </row>
    <row r="71" spans="1:8">
      <c r="A71" s="28">
        <v>2190</v>
      </c>
      <c r="B71" s="28">
        <v>108</v>
      </c>
      <c r="C71" s="33">
        <v>2.0166666666666662</v>
      </c>
      <c r="D71" s="33">
        <v>65.05</v>
      </c>
      <c r="E71" s="59">
        <v>90</v>
      </c>
      <c r="F71" s="36">
        <v>2.1833333333333331</v>
      </c>
      <c r="G71" s="36">
        <v>65.133333333333326</v>
      </c>
      <c r="H71" s="36">
        <f t="shared" si="1"/>
        <v>20.717167380022492</v>
      </c>
    </row>
    <row r="72" spans="1:8">
      <c r="A72" s="28">
        <v>2387</v>
      </c>
      <c r="B72" s="28">
        <v>166</v>
      </c>
      <c r="C72" s="33">
        <v>1.5</v>
      </c>
      <c r="D72" s="33">
        <v>65.449999999999989</v>
      </c>
      <c r="E72" s="74">
        <v>92</v>
      </c>
      <c r="F72" s="36">
        <v>1.6</v>
      </c>
      <c r="G72" s="36">
        <v>65.266666666666666</v>
      </c>
      <c r="H72" s="36">
        <f t="shared" si="1"/>
        <v>23.214590281950787</v>
      </c>
    </row>
    <row r="73" spans="1:8">
      <c r="A73" s="28">
        <v>12</v>
      </c>
      <c r="B73" s="28">
        <v>280</v>
      </c>
      <c r="C73" s="33">
        <v>1.8</v>
      </c>
      <c r="D73" s="33">
        <v>65.333333333333343</v>
      </c>
      <c r="E73" s="74">
        <v>92</v>
      </c>
      <c r="F73" s="36">
        <v>1.6</v>
      </c>
      <c r="G73" s="36">
        <v>65.266666666666666</v>
      </c>
      <c r="H73" s="36">
        <f t="shared" si="1"/>
        <v>23.440916068451294</v>
      </c>
    </row>
    <row r="74" spans="1:8">
      <c r="A74" s="28">
        <v>1025</v>
      </c>
      <c r="B74" s="28">
        <v>280</v>
      </c>
      <c r="C74" s="33">
        <v>1.8</v>
      </c>
      <c r="D74" s="33">
        <v>65.333333333333343</v>
      </c>
      <c r="E74" s="74">
        <v>92</v>
      </c>
      <c r="F74" s="36">
        <v>1.6</v>
      </c>
      <c r="G74" s="36">
        <v>65.266666666666666</v>
      </c>
      <c r="H74" s="36">
        <f t="shared" si="1"/>
        <v>23.440916068451294</v>
      </c>
    </row>
    <row r="75" spans="1:8">
      <c r="A75" s="28">
        <v>1578</v>
      </c>
      <c r="B75" s="28">
        <v>280</v>
      </c>
      <c r="C75" s="33">
        <v>1.8</v>
      </c>
      <c r="D75" s="33">
        <v>65.333333333333343</v>
      </c>
      <c r="E75" s="74">
        <v>92</v>
      </c>
      <c r="F75" s="36">
        <v>1.6</v>
      </c>
      <c r="G75" s="36">
        <v>65.266666666666666</v>
      </c>
      <c r="H75" s="36">
        <f t="shared" ref="H75:H106" si="2">2*6371*ASIN(SQRT((SIN(RADIANS(C75-F75)/2))^2+((SIN(RADIANS(D75-G75)/2))^2)*COS(RADIANS(C75))*COS(RADIANS(F75))))</f>
        <v>23.440916068451294</v>
      </c>
    </row>
    <row r="76" spans="1:8">
      <c r="A76" s="29">
        <v>1614</v>
      </c>
      <c r="B76" s="29">
        <v>280</v>
      </c>
      <c r="C76" s="33">
        <v>1.8</v>
      </c>
      <c r="D76" s="33">
        <v>65.333333333333343</v>
      </c>
      <c r="E76" s="76">
        <v>92</v>
      </c>
      <c r="F76" s="33">
        <v>1.6</v>
      </c>
      <c r="G76" s="33">
        <v>65.266666666666666</v>
      </c>
      <c r="H76" s="36">
        <f t="shared" si="2"/>
        <v>23.440916068451294</v>
      </c>
    </row>
    <row r="77" spans="1:8">
      <c r="A77" s="29">
        <v>1744</v>
      </c>
      <c r="B77" s="29">
        <v>280</v>
      </c>
      <c r="C77" s="33">
        <v>1.8</v>
      </c>
      <c r="D77" s="33">
        <v>65.333333333333343</v>
      </c>
      <c r="E77" s="76">
        <v>92</v>
      </c>
      <c r="F77" s="33">
        <v>1.6</v>
      </c>
      <c r="G77" s="33">
        <v>65.266666666666666</v>
      </c>
      <c r="H77" s="36">
        <f t="shared" si="2"/>
        <v>23.440916068451294</v>
      </c>
    </row>
    <row r="78" spans="1:8">
      <c r="A78" s="29">
        <v>1897</v>
      </c>
      <c r="B78" s="29">
        <v>280</v>
      </c>
      <c r="C78" s="33">
        <v>1.8</v>
      </c>
      <c r="D78" s="33">
        <v>65.333333333333343</v>
      </c>
      <c r="E78" s="76">
        <v>92</v>
      </c>
      <c r="F78" s="33">
        <v>1.6</v>
      </c>
      <c r="G78" s="33">
        <v>65.266666666666666</v>
      </c>
      <c r="H78" s="36">
        <f t="shared" si="2"/>
        <v>23.440916068451294</v>
      </c>
    </row>
    <row r="79" spans="1:8">
      <c r="A79" s="28">
        <v>522</v>
      </c>
      <c r="B79" s="28">
        <v>124</v>
      </c>
      <c r="C79" s="33">
        <v>1.7833333333333332</v>
      </c>
      <c r="D79" s="33">
        <v>65.150000000000006</v>
      </c>
      <c r="E79" s="74">
        <v>92</v>
      </c>
      <c r="F79" s="36">
        <v>1.6</v>
      </c>
      <c r="G79" s="36">
        <v>65.266666666666666</v>
      </c>
      <c r="H79" s="36">
        <f t="shared" si="2"/>
        <v>24.160369782162171</v>
      </c>
    </row>
    <row r="80" spans="1:8">
      <c r="A80" s="28">
        <v>582</v>
      </c>
      <c r="B80" s="28">
        <v>124</v>
      </c>
      <c r="C80" s="33">
        <v>1.7833333333333332</v>
      </c>
      <c r="D80" s="33">
        <v>65.150000000000006</v>
      </c>
      <c r="E80" s="74">
        <v>92</v>
      </c>
      <c r="F80" s="36">
        <v>1.6</v>
      </c>
      <c r="G80" s="36">
        <v>65.266666666666666</v>
      </c>
      <c r="H80" s="36">
        <f t="shared" si="2"/>
        <v>24.160369782162171</v>
      </c>
    </row>
    <row r="81" spans="1:8">
      <c r="A81" s="29">
        <v>1062</v>
      </c>
      <c r="B81" s="29">
        <v>124</v>
      </c>
      <c r="C81" s="33">
        <v>1.7833333333333332</v>
      </c>
      <c r="D81" s="33">
        <v>65.150000000000006</v>
      </c>
      <c r="E81" s="76">
        <v>92</v>
      </c>
      <c r="F81" s="33">
        <v>1.6</v>
      </c>
      <c r="G81" s="33">
        <v>65.266666666666666</v>
      </c>
      <c r="H81" s="36">
        <f t="shared" si="2"/>
        <v>24.160369782162171</v>
      </c>
    </row>
    <row r="82" spans="1:8">
      <c r="A82" s="29">
        <v>2134</v>
      </c>
      <c r="B82" s="29">
        <v>124</v>
      </c>
      <c r="C82" s="33">
        <v>1.7833333333333332</v>
      </c>
      <c r="D82" s="33">
        <v>65.150000000000006</v>
      </c>
      <c r="E82" s="76">
        <v>92</v>
      </c>
      <c r="F82" s="33">
        <v>1.6</v>
      </c>
      <c r="G82" s="33">
        <v>65.266666666666666</v>
      </c>
      <c r="H82" s="36">
        <f t="shared" si="2"/>
        <v>24.160369782162171</v>
      </c>
    </row>
    <row r="83" spans="1:8">
      <c r="A83" s="28">
        <v>2490</v>
      </c>
      <c r="B83" s="28">
        <v>124</v>
      </c>
      <c r="C83" s="33">
        <v>1.7833333333333332</v>
      </c>
      <c r="D83" s="33">
        <v>65.150000000000006</v>
      </c>
      <c r="E83" s="74">
        <v>92</v>
      </c>
      <c r="F83" s="36">
        <v>1.6</v>
      </c>
      <c r="G83" s="36">
        <v>65.266666666666666</v>
      </c>
      <c r="H83" s="36">
        <f t="shared" si="2"/>
        <v>24.160369782162171</v>
      </c>
    </row>
    <row r="84" spans="1:8">
      <c r="A84" s="28">
        <v>949</v>
      </c>
      <c r="B84" s="28">
        <v>109</v>
      </c>
      <c r="C84" s="33">
        <v>1.8</v>
      </c>
      <c r="D84" s="33">
        <v>65.399999999999991</v>
      </c>
      <c r="E84" s="74">
        <v>92</v>
      </c>
      <c r="F84" s="36">
        <v>1.6</v>
      </c>
      <c r="G84" s="36">
        <v>65.266666666666666</v>
      </c>
      <c r="H84" s="36">
        <f t="shared" si="2"/>
        <v>26.724310637854238</v>
      </c>
    </row>
    <row r="85" spans="1:8">
      <c r="A85" s="29">
        <v>1109</v>
      </c>
      <c r="B85" s="29">
        <v>109</v>
      </c>
      <c r="C85" s="33">
        <v>1.8</v>
      </c>
      <c r="D85" s="33">
        <v>65.399999999999991</v>
      </c>
      <c r="E85" s="76">
        <v>92</v>
      </c>
      <c r="F85" s="33">
        <v>1.6</v>
      </c>
      <c r="G85" s="33">
        <v>65.266666666666666</v>
      </c>
      <c r="H85" s="36">
        <f t="shared" si="2"/>
        <v>26.724310637854238</v>
      </c>
    </row>
    <row r="86" spans="1:8">
      <c r="A86" s="28">
        <v>1281</v>
      </c>
      <c r="B86" s="28">
        <v>109</v>
      </c>
      <c r="C86" s="33">
        <v>1.8</v>
      </c>
      <c r="D86" s="33">
        <v>65.399999999999991</v>
      </c>
      <c r="E86" s="74">
        <v>92</v>
      </c>
      <c r="F86" s="36">
        <v>1.6</v>
      </c>
      <c r="G86" s="36">
        <v>65.266666666666666</v>
      </c>
      <c r="H86" s="36">
        <f t="shared" si="2"/>
        <v>26.724310637854238</v>
      </c>
    </row>
    <row r="87" spans="1:8">
      <c r="A87" s="28">
        <v>1478</v>
      </c>
      <c r="B87" s="28">
        <v>109</v>
      </c>
      <c r="C87" s="33">
        <v>1.8</v>
      </c>
      <c r="D87" s="33">
        <v>65.399999999999991</v>
      </c>
      <c r="E87" s="74">
        <v>92</v>
      </c>
      <c r="F87" s="36">
        <v>1.6</v>
      </c>
      <c r="G87" s="36">
        <v>65.266666666666666</v>
      </c>
      <c r="H87" s="36">
        <f t="shared" si="2"/>
        <v>26.724310637854238</v>
      </c>
    </row>
    <row r="88" spans="1:8">
      <c r="A88" s="28">
        <v>733</v>
      </c>
      <c r="B88" s="28">
        <v>124</v>
      </c>
      <c r="C88" s="33">
        <v>1.7833333333333332</v>
      </c>
      <c r="D88" s="33">
        <v>65.150000000000006</v>
      </c>
      <c r="E88" s="59">
        <v>51</v>
      </c>
      <c r="F88" s="36">
        <v>2.0333333333333332</v>
      </c>
      <c r="G88" s="36">
        <v>65.150000000000006</v>
      </c>
      <c r="H88" s="36">
        <f t="shared" si="2"/>
        <v>27.798731661139684</v>
      </c>
    </row>
    <row r="89" spans="1:8">
      <c r="A89" s="28">
        <v>766</v>
      </c>
      <c r="B89" s="28">
        <v>124</v>
      </c>
      <c r="C89" s="33">
        <v>1.7833333333333332</v>
      </c>
      <c r="D89" s="33">
        <v>65.150000000000006</v>
      </c>
      <c r="E89" s="59">
        <v>51</v>
      </c>
      <c r="F89" s="36">
        <v>2.0333333333333332</v>
      </c>
      <c r="G89" s="36">
        <v>65.150000000000006</v>
      </c>
      <c r="H89" s="36">
        <f t="shared" si="2"/>
        <v>27.798731661139684</v>
      </c>
    </row>
    <row r="90" spans="1:8">
      <c r="A90" s="28">
        <v>1089</v>
      </c>
      <c r="B90" s="28">
        <v>124</v>
      </c>
      <c r="C90" s="33">
        <v>1.7833333333333332</v>
      </c>
      <c r="D90" s="33">
        <v>65.150000000000006</v>
      </c>
      <c r="E90" s="59">
        <v>51</v>
      </c>
      <c r="F90" s="36">
        <v>2.0333333333333332</v>
      </c>
      <c r="G90" s="36">
        <v>65.150000000000006</v>
      </c>
      <c r="H90" s="36">
        <f t="shared" si="2"/>
        <v>27.798731661139684</v>
      </c>
    </row>
    <row r="91" spans="1:8">
      <c r="A91" s="29">
        <v>1246</v>
      </c>
      <c r="B91" s="29">
        <v>124</v>
      </c>
      <c r="C91" s="33">
        <v>1.7833333333333332</v>
      </c>
      <c r="D91" s="33">
        <v>65.150000000000006</v>
      </c>
      <c r="E91" s="60">
        <v>51</v>
      </c>
      <c r="F91" s="33">
        <v>2.0333333333333332</v>
      </c>
      <c r="G91" s="33">
        <v>65.150000000000006</v>
      </c>
      <c r="H91" s="36">
        <f t="shared" si="2"/>
        <v>27.798731661139684</v>
      </c>
    </row>
    <row r="92" spans="1:8">
      <c r="A92" s="29">
        <v>1568</v>
      </c>
      <c r="B92" s="29">
        <v>124</v>
      </c>
      <c r="C92" s="33">
        <v>1.7833333333333332</v>
      </c>
      <c r="D92" s="33">
        <v>65.150000000000006</v>
      </c>
      <c r="E92" s="60">
        <v>51</v>
      </c>
      <c r="F92" s="33">
        <v>2.0333333333333332</v>
      </c>
      <c r="G92" s="33">
        <v>65.150000000000006</v>
      </c>
      <c r="H92" s="36">
        <f t="shared" si="2"/>
        <v>27.798731661139684</v>
      </c>
    </row>
    <row r="93" spans="1:8">
      <c r="A93" s="28">
        <v>1706</v>
      </c>
      <c r="B93" s="28">
        <v>124</v>
      </c>
      <c r="C93" s="33">
        <v>1.7833333333333332</v>
      </c>
      <c r="D93" s="33">
        <v>65.150000000000006</v>
      </c>
      <c r="E93" s="59">
        <v>51</v>
      </c>
      <c r="F93" s="36">
        <v>2.0333333333333332</v>
      </c>
      <c r="G93" s="36">
        <v>65.150000000000006</v>
      </c>
      <c r="H93" s="36">
        <f t="shared" si="2"/>
        <v>27.798731661139684</v>
      </c>
    </row>
    <row r="94" spans="1:8">
      <c r="A94" s="29">
        <v>1834</v>
      </c>
      <c r="B94" s="29">
        <v>124</v>
      </c>
      <c r="C94" s="33">
        <v>1.7833333333333332</v>
      </c>
      <c r="D94" s="33">
        <v>65.150000000000006</v>
      </c>
      <c r="E94" s="60">
        <v>51</v>
      </c>
      <c r="F94" s="33">
        <v>2.0333333333333332</v>
      </c>
      <c r="G94" s="33">
        <v>65.150000000000006</v>
      </c>
      <c r="H94" s="36">
        <f t="shared" si="2"/>
        <v>27.798731661139684</v>
      </c>
    </row>
    <row r="95" spans="1:8">
      <c r="A95" s="29">
        <v>2209</v>
      </c>
      <c r="B95" s="29">
        <v>124</v>
      </c>
      <c r="C95" s="33">
        <v>1.7833333333333332</v>
      </c>
      <c r="D95" s="33">
        <v>65.150000000000006</v>
      </c>
      <c r="E95" s="60">
        <v>51</v>
      </c>
      <c r="F95" s="33">
        <v>2.0333333333333332</v>
      </c>
      <c r="G95" s="33">
        <v>65.150000000000006</v>
      </c>
      <c r="H95" s="36">
        <f t="shared" si="2"/>
        <v>27.798731661139684</v>
      </c>
    </row>
    <row r="96" spans="1:8">
      <c r="A96" s="28">
        <v>212</v>
      </c>
      <c r="B96" s="28">
        <v>280</v>
      </c>
      <c r="C96" s="33">
        <v>1.8</v>
      </c>
      <c r="D96" s="33">
        <v>65.333333333333343</v>
      </c>
      <c r="E96" s="59">
        <v>51</v>
      </c>
      <c r="F96" s="36">
        <v>2.0333333333333332</v>
      </c>
      <c r="G96" s="36">
        <v>65.150000000000006</v>
      </c>
      <c r="H96" s="36">
        <f t="shared" si="2"/>
        <v>32.989102489593947</v>
      </c>
    </row>
    <row r="97" spans="1:8">
      <c r="A97" s="28">
        <v>1091</v>
      </c>
      <c r="B97" s="28">
        <v>280</v>
      </c>
      <c r="C97" s="33">
        <v>1.8</v>
      </c>
      <c r="D97" s="33">
        <v>65.333333333333343</v>
      </c>
      <c r="E97" s="59">
        <v>51</v>
      </c>
      <c r="F97" s="36">
        <v>2.0333333333333332</v>
      </c>
      <c r="G97" s="36">
        <v>65.150000000000006</v>
      </c>
      <c r="H97" s="36">
        <f t="shared" si="2"/>
        <v>32.989102489593947</v>
      </c>
    </row>
    <row r="98" spans="1:8">
      <c r="A98" s="28">
        <v>1371</v>
      </c>
      <c r="B98" s="28">
        <v>280</v>
      </c>
      <c r="C98" s="33">
        <v>1.8</v>
      </c>
      <c r="D98" s="33">
        <v>65.333333333333343</v>
      </c>
      <c r="E98" s="59">
        <v>51</v>
      </c>
      <c r="F98" s="36">
        <v>2.0333333333333332</v>
      </c>
      <c r="G98" s="36">
        <v>65.150000000000006</v>
      </c>
      <c r="H98" s="36">
        <f t="shared" si="2"/>
        <v>32.989102489593947</v>
      </c>
    </row>
    <row r="99" spans="1:8">
      <c r="A99" s="28">
        <v>2127</v>
      </c>
      <c r="B99" s="28">
        <v>280</v>
      </c>
      <c r="C99" s="33">
        <v>1.8</v>
      </c>
      <c r="D99" s="33">
        <v>65.333333333333343</v>
      </c>
      <c r="E99" s="59">
        <v>51</v>
      </c>
      <c r="F99" s="36">
        <v>2.0333333333333332</v>
      </c>
      <c r="G99" s="36">
        <v>65.150000000000006</v>
      </c>
      <c r="H99" s="36">
        <f t="shared" si="2"/>
        <v>32.989102489593947</v>
      </c>
    </row>
    <row r="100" spans="1:8">
      <c r="A100" s="28">
        <v>783</v>
      </c>
      <c r="B100" s="28">
        <v>123</v>
      </c>
      <c r="C100" s="33">
        <v>1.9500000000000002</v>
      </c>
      <c r="D100" s="33">
        <v>65.333333333333343</v>
      </c>
      <c r="E100" s="59">
        <v>90</v>
      </c>
      <c r="F100" s="36">
        <v>2.1833333333333331</v>
      </c>
      <c r="G100" s="36">
        <v>65.133333333333326</v>
      </c>
      <c r="H100" s="36">
        <f t="shared" si="2"/>
        <v>34.162796689911453</v>
      </c>
    </row>
    <row r="101" spans="1:8">
      <c r="A101" s="28">
        <v>1634</v>
      </c>
      <c r="B101" s="28">
        <v>134</v>
      </c>
      <c r="C101" s="33">
        <v>1.9166666666666665</v>
      </c>
      <c r="D101" s="33">
        <v>65.416666666666671</v>
      </c>
      <c r="E101" s="74">
        <v>92</v>
      </c>
      <c r="F101" s="36">
        <v>1.6</v>
      </c>
      <c r="G101" s="36">
        <v>65.266666666666666</v>
      </c>
      <c r="H101" s="36">
        <f t="shared" si="2"/>
        <v>38.958953826622022</v>
      </c>
    </row>
    <row r="102" spans="1:8">
      <c r="A102" s="28">
        <v>2489</v>
      </c>
      <c r="B102" s="28">
        <v>128</v>
      </c>
      <c r="C102" s="33">
        <v>1.6833333333333331</v>
      </c>
      <c r="D102" s="33">
        <v>65.266666666666666</v>
      </c>
      <c r="E102" s="59">
        <v>51</v>
      </c>
      <c r="F102" s="36">
        <v>2.0333333333333332</v>
      </c>
      <c r="G102" s="36">
        <v>65.150000000000006</v>
      </c>
      <c r="H102" s="36">
        <f t="shared" si="2"/>
        <v>41.021246996700555</v>
      </c>
    </row>
    <row r="103" spans="1:8">
      <c r="A103" s="29">
        <v>29</v>
      </c>
      <c r="B103" s="29">
        <v>132</v>
      </c>
      <c r="C103" s="33">
        <v>1.6833333333333331</v>
      </c>
      <c r="D103" s="33">
        <v>65.316666666666663</v>
      </c>
      <c r="E103" s="60">
        <v>51</v>
      </c>
      <c r="F103" s="33">
        <v>2.0333333333333332</v>
      </c>
      <c r="G103" s="33">
        <v>65.150000000000006</v>
      </c>
      <c r="H103" s="36">
        <f t="shared" si="2"/>
        <v>43.101264978013958</v>
      </c>
    </row>
    <row r="104" spans="1:8">
      <c r="A104" s="28">
        <v>315</v>
      </c>
      <c r="B104" s="28">
        <v>132</v>
      </c>
      <c r="C104" s="33">
        <v>1.6833333333333331</v>
      </c>
      <c r="D104" s="33">
        <v>65.316666666666663</v>
      </c>
      <c r="E104" s="59">
        <v>51</v>
      </c>
      <c r="F104" s="36">
        <v>2.0333333333333332</v>
      </c>
      <c r="G104" s="36">
        <v>65.150000000000006</v>
      </c>
      <c r="H104" s="36">
        <f t="shared" si="2"/>
        <v>43.101264978013958</v>
      </c>
    </row>
    <row r="105" spans="1:8">
      <c r="A105" s="29">
        <v>714</v>
      </c>
      <c r="B105" s="29">
        <v>132</v>
      </c>
      <c r="C105" s="33">
        <v>1.6833333333333331</v>
      </c>
      <c r="D105" s="33">
        <v>65.316666666666663</v>
      </c>
      <c r="E105" s="60">
        <v>51</v>
      </c>
      <c r="F105" s="33">
        <v>2.0333333333333332</v>
      </c>
      <c r="G105" s="33">
        <v>65.150000000000006</v>
      </c>
      <c r="H105" s="36">
        <f t="shared" si="2"/>
        <v>43.101264978013958</v>
      </c>
    </row>
    <row r="106" spans="1:8">
      <c r="A106" s="28">
        <v>1403</v>
      </c>
      <c r="B106" s="28">
        <v>132</v>
      </c>
      <c r="C106" s="33">
        <v>1.6833333333333331</v>
      </c>
      <c r="D106" s="33">
        <v>65.316666666666663</v>
      </c>
      <c r="E106" s="59">
        <v>51</v>
      </c>
      <c r="F106" s="36">
        <v>2.0333333333333332</v>
      </c>
      <c r="G106" s="36">
        <v>65.150000000000006</v>
      </c>
      <c r="H106" s="36">
        <f t="shared" si="2"/>
        <v>43.101264978013958</v>
      </c>
    </row>
    <row r="107" spans="1:8">
      <c r="A107" s="28">
        <v>1624</v>
      </c>
      <c r="B107" s="28">
        <v>132</v>
      </c>
      <c r="C107" s="33">
        <v>1.6833333333333331</v>
      </c>
      <c r="D107" s="33">
        <v>65.316666666666663</v>
      </c>
      <c r="E107" s="59">
        <v>51</v>
      </c>
      <c r="F107" s="36">
        <v>2.0333333333333332</v>
      </c>
      <c r="G107" s="36">
        <v>65.150000000000006</v>
      </c>
      <c r="H107" s="36">
        <f t="shared" ref="H107:H138" si="3">2*6371*ASIN(SQRT((SIN(RADIANS(C107-F107)/2))^2+((SIN(RADIANS(D107-G107)/2))^2)*COS(RADIANS(C107))*COS(RADIANS(F107))))</f>
        <v>43.101264978013958</v>
      </c>
    </row>
    <row r="108" spans="1:8">
      <c r="A108" s="28">
        <v>2517</v>
      </c>
      <c r="B108" s="28">
        <v>132</v>
      </c>
      <c r="C108" s="33">
        <v>1.6833333333333331</v>
      </c>
      <c r="D108" s="33">
        <v>65.316666666666663</v>
      </c>
      <c r="E108" s="59">
        <v>51</v>
      </c>
      <c r="F108" s="36">
        <v>2.0333333333333332</v>
      </c>
      <c r="G108" s="36">
        <v>65.150000000000006</v>
      </c>
      <c r="H108" s="36">
        <f t="shared" si="3"/>
        <v>43.101264978013958</v>
      </c>
    </row>
    <row r="109" spans="1:8">
      <c r="A109" s="28">
        <v>2519</v>
      </c>
      <c r="B109" s="28">
        <v>132</v>
      </c>
      <c r="C109" s="33">
        <v>1.6833333333333331</v>
      </c>
      <c r="D109" s="33">
        <v>65.316666666666663</v>
      </c>
      <c r="E109" s="59">
        <v>51</v>
      </c>
      <c r="F109" s="36">
        <v>2.0333333333333332</v>
      </c>
      <c r="G109" s="36">
        <v>65.150000000000006</v>
      </c>
      <c r="H109" s="36">
        <f t="shared" si="3"/>
        <v>43.101264978013958</v>
      </c>
    </row>
    <row r="110" spans="1:8">
      <c r="A110" s="28">
        <v>2522</v>
      </c>
      <c r="B110" s="28">
        <v>132</v>
      </c>
      <c r="C110" s="33">
        <v>1.6833333333333331</v>
      </c>
      <c r="D110" s="33">
        <v>65.316666666666663</v>
      </c>
      <c r="E110" s="59">
        <v>51</v>
      </c>
      <c r="F110" s="36">
        <v>2.0333333333333332</v>
      </c>
      <c r="G110" s="36">
        <v>65.150000000000006</v>
      </c>
      <c r="H110" s="36">
        <f t="shared" si="3"/>
        <v>43.101264978013958</v>
      </c>
    </row>
    <row r="111" spans="1:8">
      <c r="A111" s="28">
        <v>368</v>
      </c>
      <c r="B111" s="28">
        <v>48</v>
      </c>
      <c r="C111" s="33">
        <v>1.8333333333333335</v>
      </c>
      <c r="D111" s="33">
        <v>64.949999999999989</v>
      </c>
      <c r="E111" s="74">
        <v>92</v>
      </c>
      <c r="F111" s="36">
        <v>1.6</v>
      </c>
      <c r="G111" s="36">
        <v>65.266666666666666</v>
      </c>
      <c r="H111" s="36">
        <f t="shared" si="3"/>
        <v>43.725500362827383</v>
      </c>
    </row>
    <row r="112" spans="1:8">
      <c r="A112" s="28">
        <v>638</v>
      </c>
      <c r="B112" s="28">
        <v>48</v>
      </c>
      <c r="C112" s="33">
        <v>1.8333333333333335</v>
      </c>
      <c r="D112" s="33">
        <v>64.949999999999989</v>
      </c>
      <c r="E112" s="74">
        <v>92</v>
      </c>
      <c r="F112" s="36">
        <v>1.6</v>
      </c>
      <c r="G112" s="36">
        <v>65.266666666666666</v>
      </c>
      <c r="H112" s="36">
        <f t="shared" si="3"/>
        <v>43.725500362827383</v>
      </c>
    </row>
    <row r="113" spans="1:8">
      <c r="A113" s="29">
        <v>1046</v>
      </c>
      <c r="B113" s="29">
        <v>124</v>
      </c>
      <c r="C113" s="33">
        <v>1.7833333333333332</v>
      </c>
      <c r="D113" s="33">
        <v>65.150000000000006</v>
      </c>
      <c r="E113" s="60">
        <v>90</v>
      </c>
      <c r="F113" s="33">
        <v>2.1833333333333331</v>
      </c>
      <c r="G113" s="33">
        <v>65.133333333333326</v>
      </c>
      <c r="H113" s="36">
        <f t="shared" si="3"/>
        <v>44.516516902324859</v>
      </c>
    </row>
    <row r="114" spans="1:8">
      <c r="A114" s="28">
        <v>2217</v>
      </c>
      <c r="B114" s="28">
        <v>280</v>
      </c>
      <c r="C114" s="33">
        <v>1.8</v>
      </c>
      <c r="D114" s="33">
        <v>65.333333333333343</v>
      </c>
      <c r="E114" s="59">
        <v>90</v>
      </c>
      <c r="F114" s="36">
        <v>2.1833333333333331</v>
      </c>
      <c r="G114" s="36">
        <v>65.133333333333326</v>
      </c>
      <c r="H114" s="36">
        <f t="shared" si="3"/>
        <v>48.071198907872983</v>
      </c>
    </row>
    <row r="115" spans="1:8">
      <c r="A115" s="28">
        <v>1124</v>
      </c>
      <c r="B115" s="28">
        <v>186</v>
      </c>
      <c r="C115" s="33">
        <v>1.9833333333333334</v>
      </c>
      <c r="D115" s="33">
        <v>65.066666666666677</v>
      </c>
      <c r="E115" s="74">
        <v>92</v>
      </c>
      <c r="F115" s="36">
        <v>1.6</v>
      </c>
      <c r="G115" s="36">
        <v>65.266666666666666</v>
      </c>
      <c r="H115" s="36">
        <f t="shared" si="3"/>
        <v>48.072383738098026</v>
      </c>
    </row>
    <row r="116" spans="1:8">
      <c r="A116" s="28">
        <v>218</v>
      </c>
      <c r="B116" s="28">
        <v>118</v>
      </c>
      <c r="C116" s="33">
        <v>1.6166666666666667</v>
      </c>
      <c r="D116" s="33">
        <v>65.300000000000011</v>
      </c>
      <c r="E116" s="59">
        <v>51</v>
      </c>
      <c r="F116" s="36">
        <v>2.0333333333333332</v>
      </c>
      <c r="G116" s="36">
        <v>65.150000000000006</v>
      </c>
      <c r="H116" s="36">
        <f t="shared" si="3"/>
        <v>49.23916657781929</v>
      </c>
    </row>
    <row r="117" spans="1:8">
      <c r="A117" s="28">
        <v>330</v>
      </c>
      <c r="B117" s="28">
        <v>118</v>
      </c>
      <c r="C117" s="33">
        <v>1.6166666666666667</v>
      </c>
      <c r="D117" s="33">
        <v>65.300000000000011</v>
      </c>
      <c r="E117" s="59">
        <v>51</v>
      </c>
      <c r="F117" s="36">
        <v>2.0333333333333332</v>
      </c>
      <c r="G117" s="36">
        <v>65.150000000000006</v>
      </c>
      <c r="H117" s="36">
        <f t="shared" si="3"/>
        <v>49.23916657781929</v>
      </c>
    </row>
    <row r="118" spans="1:8">
      <c r="A118" s="28">
        <v>816</v>
      </c>
      <c r="B118" s="28">
        <v>118</v>
      </c>
      <c r="C118" s="33">
        <v>1.6166666666666667</v>
      </c>
      <c r="D118" s="33">
        <v>65.300000000000011</v>
      </c>
      <c r="E118" s="59">
        <v>51</v>
      </c>
      <c r="F118" s="36">
        <v>2.0333333333333332</v>
      </c>
      <c r="G118" s="36">
        <v>65.150000000000006</v>
      </c>
      <c r="H118" s="36">
        <f t="shared" si="3"/>
        <v>49.23916657781929</v>
      </c>
    </row>
    <row r="119" spans="1:8">
      <c r="A119" s="28">
        <v>2492</v>
      </c>
      <c r="B119" s="28">
        <v>118</v>
      </c>
      <c r="C119" s="33">
        <v>1.6166666666666667</v>
      </c>
      <c r="D119" s="33">
        <v>65.300000000000011</v>
      </c>
      <c r="E119" s="59">
        <v>51</v>
      </c>
      <c r="F119" s="36">
        <v>2.0333333333333332</v>
      </c>
      <c r="G119" s="36">
        <v>65.150000000000006</v>
      </c>
      <c r="H119" s="36">
        <f t="shared" si="3"/>
        <v>49.23916657781929</v>
      </c>
    </row>
    <row r="120" spans="1:8">
      <c r="A120" s="29">
        <v>723</v>
      </c>
      <c r="B120" s="75">
        <v>126</v>
      </c>
      <c r="C120" s="33">
        <v>1.6</v>
      </c>
      <c r="D120" s="33">
        <v>65.266666666666666</v>
      </c>
      <c r="E120" s="60">
        <v>51</v>
      </c>
      <c r="F120" s="33">
        <v>2.0333333333333332</v>
      </c>
      <c r="G120" s="33">
        <v>65.150000000000006</v>
      </c>
      <c r="H120" s="36">
        <f t="shared" si="3"/>
        <v>49.898547700152648</v>
      </c>
    </row>
    <row r="121" spans="1:8">
      <c r="A121" s="28">
        <v>326</v>
      </c>
      <c r="B121" s="28">
        <v>109</v>
      </c>
      <c r="C121" s="33">
        <v>1.8</v>
      </c>
      <c r="D121" s="33">
        <v>65.399999999999991</v>
      </c>
      <c r="E121" s="59">
        <v>90</v>
      </c>
      <c r="F121" s="36">
        <v>2.1833333333333331</v>
      </c>
      <c r="G121" s="36">
        <v>65.133333333333326</v>
      </c>
      <c r="H121" s="36">
        <f t="shared" si="3"/>
        <v>51.913789878370729</v>
      </c>
    </row>
    <row r="122" spans="1:8">
      <c r="A122" s="29">
        <v>517</v>
      </c>
      <c r="B122" s="29">
        <v>109</v>
      </c>
      <c r="C122" s="33">
        <v>1.8</v>
      </c>
      <c r="D122" s="33">
        <v>65.399999999999991</v>
      </c>
      <c r="E122" s="60">
        <v>90</v>
      </c>
      <c r="F122" s="33">
        <v>2.1833333333333331</v>
      </c>
      <c r="G122" s="33">
        <v>65.133333333333326</v>
      </c>
      <c r="H122" s="36">
        <f t="shared" si="3"/>
        <v>51.913789878370729</v>
      </c>
    </row>
    <row r="123" spans="1:8">
      <c r="A123" s="28">
        <v>242</v>
      </c>
      <c r="B123" s="28">
        <v>128</v>
      </c>
      <c r="C123" s="33">
        <v>1.6833333333333331</v>
      </c>
      <c r="D123" s="33">
        <v>65.266666666666666</v>
      </c>
      <c r="E123" s="59">
        <v>90</v>
      </c>
      <c r="F123" s="36">
        <v>2.1833333333333331</v>
      </c>
      <c r="G123" s="36">
        <v>65.133333333333326</v>
      </c>
      <c r="H123" s="36">
        <f t="shared" si="3"/>
        <v>57.538129415533284</v>
      </c>
    </row>
    <row r="124" spans="1:8">
      <c r="A124" s="28">
        <v>248</v>
      </c>
      <c r="B124" s="28">
        <v>128</v>
      </c>
      <c r="C124" s="33">
        <v>1.6833333333333331</v>
      </c>
      <c r="D124" s="33">
        <v>65.266666666666666</v>
      </c>
      <c r="E124" s="59">
        <v>90</v>
      </c>
      <c r="F124" s="36">
        <v>2.1833333333333331</v>
      </c>
      <c r="G124" s="36">
        <v>65.133333333333326</v>
      </c>
      <c r="H124" s="36">
        <f t="shared" si="3"/>
        <v>57.538129415533284</v>
      </c>
    </row>
    <row r="125" spans="1:8">
      <c r="A125" s="28">
        <v>2384</v>
      </c>
      <c r="B125" s="28">
        <v>128</v>
      </c>
      <c r="C125" s="33">
        <v>1.6833333333333331</v>
      </c>
      <c r="D125" s="33">
        <v>65.266666666666666</v>
      </c>
      <c r="E125" s="59">
        <v>90</v>
      </c>
      <c r="F125" s="36">
        <v>2.1833333333333331</v>
      </c>
      <c r="G125" s="36">
        <v>65.133333333333326</v>
      </c>
      <c r="H125" s="36">
        <f t="shared" si="3"/>
        <v>57.538129415533284</v>
      </c>
    </row>
    <row r="126" spans="1:8">
      <c r="A126" s="28">
        <v>438</v>
      </c>
      <c r="B126" s="28">
        <v>132</v>
      </c>
      <c r="C126" s="33">
        <v>1.6833333333333331</v>
      </c>
      <c r="D126" s="33">
        <v>65.316666666666663</v>
      </c>
      <c r="E126" s="59">
        <v>90</v>
      </c>
      <c r="F126" s="36">
        <v>2.1833333333333331</v>
      </c>
      <c r="G126" s="36">
        <v>65.133333333333326</v>
      </c>
      <c r="H126" s="36">
        <f t="shared" si="3"/>
        <v>59.213009923969857</v>
      </c>
    </row>
    <row r="127" spans="1:8">
      <c r="A127" s="28">
        <v>447</v>
      </c>
      <c r="B127" s="28">
        <v>132</v>
      </c>
      <c r="C127" s="33">
        <v>1.6833333333333331</v>
      </c>
      <c r="D127" s="33">
        <v>65.316666666666663</v>
      </c>
      <c r="E127" s="59">
        <v>90</v>
      </c>
      <c r="F127" s="36">
        <v>2.1833333333333331</v>
      </c>
      <c r="G127" s="36">
        <v>65.133333333333326</v>
      </c>
      <c r="H127" s="36">
        <f t="shared" si="3"/>
        <v>59.213009923969857</v>
      </c>
    </row>
    <row r="128" spans="1:8">
      <c r="A128" s="29">
        <v>1278</v>
      </c>
      <c r="B128" s="29">
        <v>132</v>
      </c>
      <c r="C128" s="33">
        <v>1.6833333333333331</v>
      </c>
      <c r="D128" s="33">
        <v>65.316666666666663</v>
      </c>
      <c r="E128" s="60">
        <v>90</v>
      </c>
      <c r="F128" s="33">
        <v>2.1833333333333331</v>
      </c>
      <c r="G128" s="33">
        <v>65.133333333333326</v>
      </c>
      <c r="H128" s="36">
        <f t="shared" si="3"/>
        <v>59.213009923969857</v>
      </c>
    </row>
    <row r="129" spans="1:8">
      <c r="A129" s="28">
        <v>2405</v>
      </c>
      <c r="B129" s="28">
        <v>132</v>
      </c>
      <c r="C129" s="33">
        <v>1.6833333333333331</v>
      </c>
      <c r="D129" s="33">
        <v>65.316666666666663</v>
      </c>
      <c r="E129" s="59">
        <v>90</v>
      </c>
      <c r="F129" s="36">
        <v>2.1833333333333331</v>
      </c>
      <c r="G129" s="36">
        <v>65.133333333333326</v>
      </c>
      <c r="H129" s="36">
        <f t="shared" si="3"/>
        <v>59.213009923969857</v>
      </c>
    </row>
    <row r="130" spans="1:8">
      <c r="A130" s="28">
        <v>2052</v>
      </c>
      <c r="B130" s="28">
        <v>169</v>
      </c>
      <c r="C130" s="33">
        <v>1.6999999999999997</v>
      </c>
      <c r="D130" s="33">
        <v>65.36666666666666</v>
      </c>
      <c r="E130" s="59">
        <v>90</v>
      </c>
      <c r="F130" s="36">
        <v>2.1833333333333331</v>
      </c>
      <c r="G130" s="36">
        <v>65.133333333333326</v>
      </c>
      <c r="H130" s="36">
        <f t="shared" si="3"/>
        <v>59.672706383619762</v>
      </c>
    </row>
    <row r="131" spans="1:8">
      <c r="A131" s="28">
        <v>803</v>
      </c>
      <c r="B131" s="28">
        <v>113</v>
      </c>
      <c r="C131" s="33">
        <v>1.5500000000000003</v>
      </c>
      <c r="D131" s="33">
        <v>65.38333333333334</v>
      </c>
      <c r="E131" s="59">
        <v>51</v>
      </c>
      <c r="F131" s="36">
        <v>2.0333333333333332</v>
      </c>
      <c r="G131" s="36">
        <v>65.150000000000006</v>
      </c>
      <c r="H131" s="36">
        <f t="shared" si="3"/>
        <v>59.673667896143449</v>
      </c>
    </row>
    <row r="132" spans="1:8">
      <c r="A132" s="29">
        <v>1837</v>
      </c>
      <c r="B132" s="29">
        <v>113</v>
      </c>
      <c r="C132" s="33">
        <v>1.5500000000000003</v>
      </c>
      <c r="D132" s="33">
        <v>65.38333333333334</v>
      </c>
      <c r="E132" s="60">
        <v>51</v>
      </c>
      <c r="F132" s="33">
        <v>2.0333333333333332</v>
      </c>
      <c r="G132" s="33">
        <v>65.150000000000006</v>
      </c>
      <c r="H132" s="36">
        <f t="shared" si="3"/>
        <v>59.673667896143449</v>
      </c>
    </row>
    <row r="133" spans="1:8">
      <c r="A133" s="28">
        <v>2511</v>
      </c>
      <c r="B133" s="28">
        <v>113</v>
      </c>
      <c r="C133" s="33">
        <v>1.5500000000000003</v>
      </c>
      <c r="D133" s="33">
        <v>65.38333333333334</v>
      </c>
      <c r="E133" s="59">
        <v>51</v>
      </c>
      <c r="F133" s="36">
        <v>2.0333333333333332</v>
      </c>
      <c r="G133" s="36">
        <v>65.150000000000006</v>
      </c>
      <c r="H133" s="36">
        <f t="shared" si="3"/>
        <v>59.673667896143449</v>
      </c>
    </row>
    <row r="134" spans="1:8">
      <c r="A134" s="28">
        <v>2533</v>
      </c>
      <c r="B134" s="28">
        <v>113</v>
      </c>
      <c r="C134" s="33">
        <v>1.5500000000000003</v>
      </c>
      <c r="D134" s="33">
        <v>65.38333333333334</v>
      </c>
      <c r="E134" s="59">
        <v>51</v>
      </c>
      <c r="F134" s="36">
        <v>2.0333333333333332</v>
      </c>
      <c r="G134" s="36">
        <v>65.150000000000006</v>
      </c>
      <c r="H134" s="36">
        <f t="shared" si="3"/>
        <v>59.673667896143449</v>
      </c>
    </row>
    <row r="135" spans="1:8">
      <c r="A135" s="28">
        <v>1543</v>
      </c>
      <c r="B135" s="28">
        <v>165</v>
      </c>
      <c r="C135" s="33">
        <v>1.6333333333333333</v>
      </c>
      <c r="D135" s="33">
        <v>65.250000000000014</v>
      </c>
      <c r="E135" s="59">
        <v>90</v>
      </c>
      <c r="F135" s="36">
        <v>2.1833333333333331</v>
      </c>
      <c r="G135" s="36">
        <v>65.133333333333326</v>
      </c>
      <c r="H135" s="36">
        <f t="shared" si="3"/>
        <v>62.516464988013723</v>
      </c>
    </row>
    <row r="136" spans="1:8">
      <c r="A136" s="28">
        <v>2289</v>
      </c>
      <c r="B136" s="28">
        <v>165</v>
      </c>
      <c r="C136" s="33">
        <v>1.6333333333333333</v>
      </c>
      <c r="D136" s="33">
        <v>65.250000000000014</v>
      </c>
      <c r="E136" s="59">
        <v>90</v>
      </c>
      <c r="F136" s="36">
        <v>2.1833333333333331</v>
      </c>
      <c r="G136" s="36">
        <v>65.133333333333326</v>
      </c>
      <c r="H136" s="36">
        <f t="shared" si="3"/>
        <v>62.516464988013723</v>
      </c>
    </row>
    <row r="137" spans="1:8">
      <c r="A137" s="29">
        <v>2513</v>
      </c>
      <c r="B137" s="29">
        <v>182</v>
      </c>
      <c r="C137" s="33">
        <v>1.5</v>
      </c>
      <c r="D137" s="33">
        <v>65.333333333333343</v>
      </c>
      <c r="E137" s="60">
        <v>51</v>
      </c>
      <c r="F137" s="33">
        <v>2.0333333333333332</v>
      </c>
      <c r="G137" s="33">
        <v>65.150000000000006</v>
      </c>
      <c r="H137" s="36">
        <f t="shared" si="3"/>
        <v>62.70677826228674</v>
      </c>
    </row>
    <row r="138" spans="1:8">
      <c r="A138" s="28">
        <v>2495</v>
      </c>
      <c r="B138" s="28">
        <v>141</v>
      </c>
      <c r="C138" s="33">
        <v>1.5166666666666666</v>
      </c>
      <c r="D138" s="33">
        <v>65.399999999999991</v>
      </c>
      <c r="E138" s="59">
        <v>51</v>
      </c>
      <c r="F138" s="36">
        <v>2.0333333333333332</v>
      </c>
      <c r="G138" s="36">
        <v>65.150000000000006</v>
      </c>
      <c r="H138" s="36">
        <f t="shared" si="3"/>
        <v>63.816981580714952</v>
      </c>
    </row>
    <row r="139" spans="1:8">
      <c r="A139" s="28">
        <v>2524</v>
      </c>
      <c r="B139" s="28">
        <v>141</v>
      </c>
      <c r="C139" s="33">
        <v>1.5166666666666666</v>
      </c>
      <c r="D139" s="33">
        <v>65.399999999999991</v>
      </c>
      <c r="E139" s="59">
        <v>51</v>
      </c>
      <c r="F139" s="36">
        <v>2.0333333333333332</v>
      </c>
      <c r="G139" s="36">
        <v>65.150000000000006</v>
      </c>
      <c r="H139" s="36">
        <f t="shared" ref="H139:H169" si="4">2*6371*ASIN(SQRT((SIN(RADIANS(C139-F139)/2))^2+((SIN(RADIANS(D139-G139)/2))^2)*COS(RADIANS(C139))*COS(RADIANS(F139))))</f>
        <v>63.816981580714952</v>
      </c>
    </row>
    <row r="140" spans="1:8">
      <c r="A140" s="28">
        <v>331</v>
      </c>
      <c r="B140" s="28">
        <v>111</v>
      </c>
      <c r="C140" s="33">
        <v>1.5333333333333334</v>
      </c>
      <c r="D140" s="33">
        <v>65.433333333333337</v>
      </c>
      <c r="E140" s="59">
        <v>51</v>
      </c>
      <c r="F140" s="36">
        <v>2.0333333333333332</v>
      </c>
      <c r="G140" s="36">
        <v>65.150000000000006</v>
      </c>
      <c r="H140" s="36">
        <f t="shared" si="4"/>
        <v>63.895929555711824</v>
      </c>
    </row>
    <row r="141" spans="1:8">
      <c r="A141" s="28">
        <v>2493</v>
      </c>
      <c r="B141" s="28">
        <v>113</v>
      </c>
      <c r="C141" s="33">
        <v>1.5500000000000003</v>
      </c>
      <c r="D141" s="33">
        <v>65.38333333333334</v>
      </c>
      <c r="E141" s="59">
        <v>93</v>
      </c>
      <c r="F141" s="36">
        <v>2.0333333333333332</v>
      </c>
      <c r="G141" s="36">
        <v>65.066666666666677</v>
      </c>
      <c r="H141" s="36">
        <f t="shared" si="4"/>
        <v>64.242407568386668</v>
      </c>
    </row>
    <row r="142" spans="1:8">
      <c r="A142" s="28">
        <v>1297</v>
      </c>
      <c r="B142" s="28">
        <v>122</v>
      </c>
      <c r="C142" s="33">
        <v>2.0333333333333332</v>
      </c>
      <c r="D142" s="33">
        <v>64.88333333333334</v>
      </c>
      <c r="E142" s="74">
        <v>92</v>
      </c>
      <c r="F142" s="36">
        <v>1.6</v>
      </c>
      <c r="G142" s="36">
        <v>65.266666666666666</v>
      </c>
      <c r="H142" s="36">
        <f t="shared" si="4"/>
        <v>64.317768020767758</v>
      </c>
    </row>
    <row r="143" spans="1:8">
      <c r="A143" s="28">
        <v>1795</v>
      </c>
      <c r="B143" s="28">
        <v>145</v>
      </c>
      <c r="C143" s="33">
        <v>1.9833333333333334</v>
      </c>
      <c r="D143" s="33">
        <v>64.566666666666677</v>
      </c>
      <c r="E143" s="59">
        <v>51</v>
      </c>
      <c r="F143" s="36">
        <v>2.0333333333333332</v>
      </c>
      <c r="G143" s="36">
        <v>65.150000000000006</v>
      </c>
      <c r="H143" s="36">
        <f t="shared" si="4"/>
        <v>65.061846108330187</v>
      </c>
    </row>
    <row r="144" spans="1:8">
      <c r="A144" s="28">
        <v>2395</v>
      </c>
      <c r="B144" s="28">
        <v>168</v>
      </c>
      <c r="C144" s="33">
        <v>1.6166666666666667</v>
      </c>
      <c r="D144" s="33">
        <v>65.283333333333331</v>
      </c>
      <c r="E144" s="59">
        <v>90</v>
      </c>
      <c r="F144" s="36">
        <v>2.1833333333333331</v>
      </c>
      <c r="G144" s="36">
        <v>65.133333333333326</v>
      </c>
      <c r="H144" s="36">
        <f t="shared" si="4"/>
        <v>65.17826938473938</v>
      </c>
    </row>
    <row r="145" spans="1:8">
      <c r="A145" s="28">
        <v>314</v>
      </c>
      <c r="B145" s="28">
        <v>118</v>
      </c>
      <c r="C145" s="33">
        <v>1.6166666666666667</v>
      </c>
      <c r="D145" s="33">
        <v>65.300000000000011</v>
      </c>
      <c r="E145" s="59">
        <v>90</v>
      </c>
      <c r="F145" s="36">
        <v>2.1833333333333331</v>
      </c>
      <c r="G145" s="36">
        <v>65.133333333333326</v>
      </c>
      <c r="H145" s="36">
        <f t="shared" si="4"/>
        <v>65.67640841733666</v>
      </c>
    </row>
    <row r="146" spans="1:8">
      <c r="A146" s="28">
        <v>168</v>
      </c>
      <c r="B146" s="71">
        <v>126</v>
      </c>
      <c r="C146" s="33">
        <v>1.6</v>
      </c>
      <c r="D146" s="33">
        <v>65.266666666666666</v>
      </c>
      <c r="E146" s="59">
        <v>90</v>
      </c>
      <c r="F146" s="36">
        <v>2.1833333333333331</v>
      </c>
      <c r="G146" s="36">
        <v>65.133333333333326</v>
      </c>
      <c r="H146" s="36">
        <f t="shared" si="4"/>
        <v>66.534720864428465</v>
      </c>
    </row>
    <row r="147" spans="1:8">
      <c r="A147" s="28">
        <v>1021</v>
      </c>
      <c r="B147" s="71">
        <v>126</v>
      </c>
      <c r="C147" s="33">
        <v>1.6</v>
      </c>
      <c r="D147" s="33">
        <v>65.266666666666666</v>
      </c>
      <c r="E147" s="59">
        <v>90</v>
      </c>
      <c r="F147" s="36">
        <v>2.1833333333333331</v>
      </c>
      <c r="G147" s="36">
        <v>65.133333333333326</v>
      </c>
      <c r="H147" s="36">
        <f t="shared" si="4"/>
        <v>66.534720864428465</v>
      </c>
    </row>
    <row r="148" spans="1:8">
      <c r="A148" s="28">
        <v>1877</v>
      </c>
      <c r="B148" s="71">
        <v>126</v>
      </c>
      <c r="C148" s="33">
        <v>1.6</v>
      </c>
      <c r="D148" s="33">
        <v>65.266666666666666</v>
      </c>
      <c r="E148" s="59">
        <v>90</v>
      </c>
      <c r="F148" s="36">
        <v>2.1833333333333331</v>
      </c>
      <c r="G148" s="36">
        <v>65.133333333333326</v>
      </c>
      <c r="H148" s="36">
        <f t="shared" si="4"/>
        <v>66.534720864428465</v>
      </c>
    </row>
    <row r="149" spans="1:8">
      <c r="A149" s="28">
        <v>2181</v>
      </c>
      <c r="B149" s="71">
        <v>126</v>
      </c>
      <c r="C149" s="33">
        <v>1.6</v>
      </c>
      <c r="D149" s="33">
        <v>65.266666666666666</v>
      </c>
      <c r="E149" s="59">
        <v>90</v>
      </c>
      <c r="F149" s="36">
        <v>2.1833333333333331</v>
      </c>
      <c r="G149" s="36">
        <v>65.133333333333326</v>
      </c>
      <c r="H149" s="36">
        <f t="shared" si="4"/>
        <v>66.534720864428465</v>
      </c>
    </row>
    <row r="150" spans="1:8">
      <c r="A150" s="28">
        <v>2265</v>
      </c>
      <c r="B150" s="28">
        <v>173</v>
      </c>
      <c r="C150" s="33">
        <v>1.8833333333333333</v>
      </c>
      <c r="D150" s="33">
        <v>64.599999999999994</v>
      </c>
      <c r="E150" s="59">
        <v>90</v>
      </c>
      <c r="F150" s="36">
        <v>2.1833333333333331</v>
      </c>
      <c r="G150" s="36">
        <v>65.133333333333326</v>
      </c>
      <c r="H150" s="36">
        <f t="shared" si="4"/>
        <v>68.00964827829344</v>
      </c>
    </row>
    <row r="151" spans="1:8">
      <c r="A151" s="28">
        <v>1718</v>
      </c>
      <c r="B151" s="28">
        <v>166</v>
      </c>
      <c r="C151" s="33">
        <v>1.5</v>
      </c>
      <c r="D151" s="33">
        <v>65.449999999999989</v>
      </c>
      <c r="E151" s="59">
        <v>51</v>
      </c>
      <c r="F151" s="36">
        <v>2.0333333333333332</v>
      </c>
      <c r="G151" s="36">
        <v>65.150000000000006</v>
      </c>
      <c r="H151" s="36">
        <f t="shared" si="4"/>
        <v>68.034418751574108</v>
      </c>
    </row>
    <row r="152" spans="1:8">
      <c r="A152" s="28">
        <v>2547</v>
      </c>
      <c r="B152" s="28">
        <v>9</v>
      </c>
      <c r="C152" s="33">
        <v>1.5500000000000003</v>
      </c>
      <c r="D152" s="33">
        <v>65.36666666666666</v>
      </c>
      <c r="E152" s="59">
        <v>90</v>
      </c>
      <c r="F152" s="36">
        <v>2.1833333333333331</v>
      </c>
      <c r="G152" s="36">
        <v>65.133333333333326</v>
      </c>
      <c r="H152" s="36">
        <f t="shared" si="4"/>
        <v>75.046050915399803</v>
      </c>
    </row>
    <row r="153" spans="1:8">
      <c r="A153" s="28">
        <v>234</v>
      </c>
      <c r="B153" s="28">
        <v>113</v>
      </c>
      <c r="C153" s="33">
        <v>1.5500000000000003</v>
      </c>
      <c r="D153" s="33">
        <v>65.38333333333334</v>
      </c>
      <c r="E153" s="59">
        <v>90</v>
      </c>
      <c r="F153" s="36">
        <v>2.1833333333333331</v>
      </c>
      <c r="G153" s="36">
        <v>65.133333333333326</v>
      </c>
      <c r="H153" s="36">
        <f t="shared" si="4"/>
        <v>75.706039782225034</v>
      </c>
    </row>
    <row r="154" spans="1:8">
      <c r="A154" s="28">
        <v>375</v>
      </c>
      <c r="B154" s="28">
        <v>113</v>
      </c>
      <c r="C154" s="33">
        <v>1.5500000000000003</v>
      </c>
      <c r="D154" s="33">
        <v>65.38333333333334</v>
      </c>
      <c r="E154" s="59">
        <v>90</v>
      </c>
      <c r="F154" s="36">
        <v>2.1833333333333331</v>
      </c>
      <c r="G154" s="36">
        <v>65.133333333333326</v>
      </c>
      <c r="H154" s="36">
        <f t="shared" si="4"/>
        <v>75.706039782225034</v>
      </c>
    </row>
    <row r="155" spans="1:8">
      <c r="A155" s="28">
        <v>537</v>
      </c>
      <c r="B155" s="28">
        <v>113</v>
      </c>
      <c r="C155" s="33">
        <v>1.5500000000000003</v>
      </c>
      <c r="D155" s="33">
        <v>65.38333333333334</v>
      </c>
      <c r="E155" s="59">
        <v>90</v>
      </c>
      <c r="F155" s="36">
        <v>2.1833333333333331</v>
      </c>
      <c r="G155" s="36">
        <v>65.133333333333326</v>
      </c>
      <c r="H155" s="36">
        <f t="shared" si="4"/>
        <v>75.706039782225034</v>
      </c>
    </row>
    <row r="156" spans="1:8">
      <c r="A156" s="28">
        <v>958</v>
      </c>
      <c r="B156" s="28">
        <v>113</v>
      </c>
      <c r="C156" s="33">
        <v>1.5500000000000003</v>
      </c>
      <c r="D156" s="33">
        <v>65.38333333333334</v>
      </c>
      <c r="E156" s="59">
        <v>90</v>
      </c>
      <c r="F156" s="36">
        <v>2.1833333333333331</v>
      </c>
      <c r="G156" s="36">
        <v>65.133333333333326</v>
      </c>
      <c r="H156" s="36">
        <f t="shared" si="4"/>
        <v>75.706039782225034</v>
      </c>
    </row>
    <row r="157" spans="1:8">
      <c r="A157" s="28">
        <v>1370</v>
      </c>
      <c r="B157" s="28">
        <v>113</v>
      </c>
      <c r="C157" s="33">
        <v>1.5500000000000003</v>
      </c>
      <c r="D157" s="33">
        <v>65.38333333333334</v>
      </c>
      <c r="E157" s="59">
        <v>90</v>
      </c>
      <c r="F157" s="36">
        <v>2.1833333333333331</v>
      </c>
      <c r="G157" s="36">
        <v>65.133333333333326</v>
      </c>
      <c r="H157" s="36">
        <f t="shared" si="4"/>
        <v>75.706039782225034</v>
      </c>
    </row>
    <row r="158" spans="1:8">
      <c r="A158" s="28">
        <v>1541</v>
      </c>
      <c r="B158" s="28">
        <v>113</v>
      </c>
      <c r="C158" s="33">
        <v>1.5500000000000003</v>
      </c>
      <c r="D158" s="33">
        <v>65.38333333333334</v>
      </c>
      <c r="E158" s="59">
        <v>90</v>
      </c>
      <c r="F158" s="36">
        <v>2.1833333333333331</v>
      </c>
      <c r="G158" s="36">
        <v>65.133333333333326</v>
      </c>
      <c r="H158" s="36">
        <f t="shared" si="4"/>
        <v>75.706039782225034</v>
      </c>
    </row>
    <row r="159" spans="1:8">
      <c r="A159" s="28">
        <v>202</v>
      </c>
      <c r="B159" s="28">
        <v>111</v>
      </c>
      <c r="C159" s="33">
        <v>1.5333333333333334</v>
      </c>
      <c r="D159" s="33">
        <v>65.433333333333337</v>
      </c>
      <c r="E159" s="59">
        <v>90</v>
      </c>
      <c r="F159" s="36">
        <v>2.1833333333333331</v>
      </c>
      <c r="G159" s="36">
        <v>65.133333333333326</v>
      </c>
      <c r="H159" s="36">
        <f t="shared" si="4"/>
        <v>79.596027439278245</v>
      </c>
    </row>
    <row r="160" spans="1:8">
      <c r="A160" s="28">
        <v>1518</v>
      </c>
      <c r="B160" s="28">
        <v>111</v>
      </c>
      <c r="C160" s="33">
        <v>1.5333333333333334</v>
      </c>
      <c r="D160" s="33">
        <v>65.433333333333337</v>
      </c>
      <c r="E160" s="59">
        <v>90</v>
      </c>
      <c r="F160" s="36">
        <v>2.1833333333333331</v>
      </c>
      <c r="G160" s="36">
        <v>65.133333333333326</v>
      </c>
      <c r="H160" s="36">
        <f t="shared" si="4"/>
        <v>79.596027439278245</v>
      </c>
    </row>
    <row r="161" spans="1:9">
      <c r="A161" s="30">
        <v>833</v>
      </c>
      <c r="B161" s="30">
        <v>109</v>
      </c>
      <c r="C161" s="34">
        <v>1.8</v>
      </c>
      <c r="D161" s="34">
        <v>65.399999999999991</v>
      </c>
      <c r="E161" s="61">
        <v>84</v>
      </c>
      <c r="F161" s="34">
        <v>2.4833333333333334</v>
      </c>
      <c r="G161" s="34">
        <v>65.183333333333337</v>
      </c>
      <c r="H161" s="37">
        <f t="shared" si="4"/>
        <v>79.706115825552743</v>
      </c>
    </row>
    <row r="162" spans="1:9">
      <c r="A162" s="31">
        <v>2394</v>
      </c>
      <c r="B162" s="31">
        <v>141</v>
      </c>
      <c r="C162" s="34">
        <v>1.5166666666666666</v>
      </c>
      <c r="D162" s="34">
        <v>65.399999999999991</v>
      </c>
      <c r="E162" s="62">
        <v>90</v>
      </c>
      <c r="F162" s="37">
        <v>2.1833333333333331</v>
      </c>
      <c r="G162" s="37">
        <v>65.133333333333326</v>
      </c>
      <c r="H162" s="37">
        <f t="shared" si="4"/>
        <v>79.834599739651452</v>
      </c>
    </row>
    <row r="163" spans="1:9">
      <c r="A163" s="8">
        <v>337</v>
      </c>
      <c r="B163" s="8">
        <v>280</v>
      </c>
      <c r="C163" s="11">
        <v>1.8</v>
      </c>
      <c r="D163" s="11">
        <v>65.333333333333343</v>
      </c>
      <c r="E163" s="63">
        <v>5</v>
      </c>
      <c r="F163" s="38">
        <v>2.5166666666666666</v>
      </c>
      <c r="G163" s="38">
        <v>65.166666666666657</v>
      </c>
      <c r="H163" s="37">
        <f t="shared" si="4"/>
        <v>81.813259001238308</v>
      </c>
    </row>
    <row r="164" spans="1:9">
      <c r="A164" s="8">
        <v>182</v>
      </c>
      <c r="B164" s="8">
        <v>145</v>
      </c>
      <c r="C164" s="11">
        <v>1.9833333333333334</v>
      </c>
      <c r="D164" s="11">
        <v>64.566666666666677</v>
      </c>
      <c r="E164" s="77">
        <v>92</v>
      </c>
      <c r="F164" s="38">
        <v>1.6</v>
      </c>
      <c r="G164" s="38">
        <v>65.266666666666666</v>
      </c>
      <c r="H164" s="37">
        <f t="shared" si="4"/>
        <v>88.709833688424297</v>
      </c>
    </row>
    <row r="165" spans="1:9">
      <c r="A165" s="8">
        <v>227</v>
      </c>
      <c r="B165" s="8">
        <v>145</v>
      </c>
      <c r="C165" s="11">
        <v>1.9833333333333334</v>
      </c>
      <c r="D165" s="11">
        <v>64.566666666666677</v>
      </c>
      <c r="E165" s="77">
        <v>92</v>
      </c>
      <c r="F165" s="38">
        <v>1.6</v>
      </c>
      <c r="G165" s="38">
        <v>65.266666666666666</v>
      </c>
      <c r="H165" s="37">
        <f t="shared" si="4"/>
        <v>88.709833688424297</v>
      </c>
    </row>
    <row r="166" spans="1:9">
      <c r="A166" s="8">
        <v>817</v>
      </c>
      <c r="B166" s="8">
        <v>132</v>
      </c>
      <c r="C166" s="11">
        <v>1.6833333333333331</v>
      </c>
      <c r="D166" s="11">
        <v>65.316666666666663</v>
      </c>
      <c r="E166" s="63">
        <v>5</v>
      </c>
      <c r="F166" s="38">
        <v>2.5166666666666666</v>
      </c>
      <c r="G166" s="38">
        <v>65.166666666666657</v>
      </c>
      <c r="H166" s="37">
        <f t="shared" si="4"/>
        <v>94.14959437605205</v>
      </c>
    </row>
    <row r="167" spans="1:9">
      <c r="A167" s="8">
        <v>834</v>
      </c>
      <c r="B167" s="85">
        <v>126</v>
      </c>
      <c r="C167" s="11">
        <v>1.6</v>
      </c>
      <c r="D167" s="11">
        <v>65.266666666666666</v>
      </c>
      <c r="E167" s="63">
        <v>84</v>
      </c>
      <c r="F167" s="38">
        <v>2.4833333333333334</v>
      </c>
      <c r="G167" s="38">
        <v>65.183333333333337</v>
      </c>
      <c r="H167" s="37">
        <f t="shared" si="4"/>
        <v>98.65774301291988</v>
      </c>
    </row>
    <row r="168" spans="1:9">
      <c r="A168" s="30">
        <v>2234</v>
      </c>
      <c r="B168" s="30">
        <v>113</v>
      </c>
      <c r="C168" s="34">
        <v>1.5500000000000003</v>
      </c>
      <c r="D168" s="34">
        <v>65.38333333333334</v>
      </c>
      <c r="E168" s="61">
        <v>5</v>
      </c>
      <c r="F168" s="34">
        <v>2.5166666666666666</v>
      </c>
      <c r="G168" s="34">
        <v>65.166666666666657</v>
      </c>
      <c r="H168" s="37">
        <f t="shared" si="4"/>
        <v>110.15195695368919</v>
      </c>
    </row>
    <row r="169" spans="1:9">
      <c r="A169" s="32">
        <v>1688</v>
      </c>
      <c r="B169" s="32">
        <v>166</v>
      </c>
      <c r="C169" s="35">
        <v>1.5</v>
      </c>
      <c r="D169" s="35">
        <v>65.449999999999989</v>
      </c>
      <c r="E169" s="64">
        <v>5</v>
      </c>
      <c r="F169" s="35">
        <v>2.5166666666666666</v>
      </c>
      <c r="G169" s="35">
        <v>65.166666666666657</v>
      </c>
      <c r="H169" s="39">
        <f t="shared" si="4"/>
        <v>117.35085980134005</v>
      </c>
    </row>
    <row r="171" spans="1:9" ht="13.15" customHeight="1">
      <c r="A171" s="124" t="s">
        <v>365</v>
      </c>
      <c r="B171" s="124"/>
      <c r="C171" s="124"/>
      <c r="D171" s="124"/>
      <c r="E171" s="124"/>
      <c r="F171" s="124"/>
      <c r="G171" s="124"/>
      <c r="H171" s="124"/>
      <c r="I171" s="4"/>
    </row>
    <row r="172" spans="1:9">
      <c r="A172" s="124"/>
      <c r="B172" s="124"/>
      <c r="C172" s="124"/>
      <c r="D172" s="124"/>
      <c r="E172" s="124"/>
      <c r="F172" s="124"/>
      <c r="G172" s="124"/>
      <c r="H172" s="124"/>
      <c r="I172" s="4"/>
    </row>
    <row r="173" spans="1:9" ht="13.15" customHeight="1">
      <c r="A173" s="124"/>
      <c r="B173" s="124"/>
      <c r="C173" s="124"/>
      <c r="D173" s="124"/>
      <c r="E173" s="124"/>
      <c r="F173" s="124"/>
      <c r="G173" s="124"/>
      <c r="H173" s="124"/>
      <c r="I173" s="4"/>
    </row>
    <row r="174" spans="1:9" ht="13.15" customHeight="1">
      <c r="A174" s="124"/>
      <c r="B174" s="124"/>
      <c r="C174" s="124"/>
      <c r="D174" s="124"/>
      <c r="E174" s="124"/>
      <c r="F174" s="124"/>
      <c r="G174" s="124"/>
      <c r="H174" s="124"/>
      <c r="I174" s="4"/>
    </row>
    <row r="175" spans="1:9" ht="13.15" customHeight="1">
      <c r="A175" s="124"/>
      <c r="B175" s="124"/>
      <c r="C175" s="124"/>
      <c r="D175" s="124"/>
      <c r="E175" s="124"/>
      <c r="F175" s="124"/>
      <c r="G175" s="124"/>
      <c r="H175" s="124"/>
      <c r="I175" s="4"/>
    </row>
    <row r="176" spans="1:9" ht="39.75" customHeight="1">
      <c r="A176" s="124"/>
      <c r="B176" s="124"/>
      <c r="C176" s="124"/>
      <c r="D176" s="124"/>
      <c r="E176" s="124"/>
      <c r="F176" s="124"/>
      <c r="G176" s="124"/>
      <c r="H176" s="124"/>
      <c r="I176" s="4"/>
    </row>
    <row r="177" spans="1:8">
      <c r="A177" s="43" t="s">
        <v>0</v>
      </c>
      <c r="B177" s="43" t="s">
        <v>3</v>
      </c>
      <c r="C177" s="43" t="s">
        <v>27</v>
      </c>
      <c r="D177" s="43" t="s">
        <v>26</v>
      </c>
      <c r="E177" s="65" t="s">
        <v>8</v>
      </c>
      <c r="F177" s="43" t="s">
        <v>25</v>
      </c>
      <c r="G177" s="43" t="s">
        <v>24</v>
      </c>
      <c r="H177" s="43" t="s">
        <v>28</v>
      </c>
    </row>
    <row r="178" spans="1:8">
      <c r="A178" s="41"/>
      <c r="B178" s="41"/>
      <c r="C178" s="35" t="s">
        <v>16</v>
      </c>
      <c r="D178" s="35" t="s">
        <v>17</v>
      </c>
      <c r="E178" s="58"/>
      <c r="F178" s="35" t="s">
        <v>16</v>
      </c>
      <c r="G178" s="35" t="s">
        <v>17</v>
      </c>
      <c r="H178" s="35" t="s">
        <v>15</v>
      </c>
    </row>
    <row r="179" spans="1:8">
      <c r="A179" s="10">
        <v>41</v>
      </c>
      <c r="B179" s="10">
        <v>28</v>
      </c>
      <c r="C179" s="12">
        <v>0.6166666666666667</v>
      </c>
      <c r="D179" s="12">
        <v>66.133333333333326</v>
      </c>
      <c r="E179" s="66">
        <v>5</v>
      </c>
      <c r="F179" s="42">
        <v>2.5166666666666666</v>
      </c>
      <c r="G179" s="42">
        <v>65.166666666666657</v>
      </c>
      <c r="H179" s="19">
        <f>2*6371*ASIN(SQRT((SIN(RADIANS(C179-F179)/2))^2+((SIN(RADIANS(D179-G179)/2))^2)*COS(RADIANS(C179))*COS(RADIANS(F179))))</f>
        <v>237.02158313021314</v>
      </c>
    </row>
    <row r="180" spans="1:8">
      <c r="A180" s="8">
        <v>1938</v>
      </c>
      <c r="B180" s="8">
        <v>134</v>
      </c>
      <c r="C180" s="11">
        <v>1.9166666666666665</v>
      </c>
      <c r="D180" s="11">
        <v>65.416666666666671</v>
      </c>
      <c r="E180" s="63">
        <v>99</v>
      </c>
      <c r="F180" s="38">
        <v>3.25</v>
      </c>
      <c r="G180" s="38">
        <v>65.916666666666657</v>
      </c>
      <c r="H180" s="17">
        <f>2*6371*ASIN(SQRT((SIN(RADIANS(C180-F180)/2))^2+((SIN(RADIANS(D180-G180)/2))^2)*COS(RADIANS(C180))*COS(RADIANS(F180))))</f>
        <v>158.3213720018866</v>
      </c>
    </row>
    <row r="181" spans="1:8">
      <c r="A181" s="9">
        <v>2505</v>
      </c>
      <c r="B181" s="9">
        <v>133</v>
      </c>
      <c r="C181" s="11">
        <v>1.8833333333333333</v>
      </c>
      <c r="D181" s="11">
        <v>65.433333333333337</v>
      </c>
      <c r="E181" s="67">
        <v>99</v>
      </c>
      <c r="F181" s="11">
        <v>3.25</v>
      </c>
      <c r="G181" s="11">
        <v>65.916666666666657</v>
      </c>
      <c r="H181" s="17">
        <f>2*6371*ASIN(SQRT((SIN(RADIANS(C181-F181)/2))^2+((SIN(RADIANS(D181-G181)/2))^2)*COS(RADIANS(C181))*COS(RADIANS(F181))))</f>
        <v>161.17163896568323</v>
      </c>
    </row>
    <row r="182" spans="1:8">
      <c r="A182" s="8">
        <v>2389</v>
      </c>
      <c r="B182" s="8">
        <v>113</v>
      </c>
      <c r="C182" s="11">
        <v>1.5500000000000003</v>
      </c>
      <c r="D182" s="11">
        <v>65.38333333333334</v>
      </c>
      <c r="E182" s="63">
        <v>99</v>
      </c>
      <c r="F182" s="38">
        <v>3.25</v>
      </c>
      <c r="G182" s="38">
        <v>65.916666666666657</v>
      </c>
      <c r="H182" s="17">
        <f>2*6371*ASIN(SQRT((SIN(RADIANS(C182-F182)/2))^2+((SIN(RADIANS(D182-G182)/2))^2)*COS(RADIANS(C182))*COS(RADIANS(F182))))</f>
        <v>198.09945588149878</v>
      </c>
    </row>
  </sheetData>
  <mergeCells count="4">
    <mergeCell ref="A171:H176"/>
    <mergeCell ref="A1:H1"/>
    <mergeCell ref="A2:H6"/>
    <mergeCell ref="A7:H7"/>
  </mergeCells>
  <phoneticPr fontId="2" type="noConversion"/>
  <conditionalFormatting sqref="E9:E10">
    <cfRule type="colorScale" priority="8">
      <colorScale>
        <cfvo type="min"/>
        <cfvo type="percentile" val="50"/>
        <cfvo type="max"/>
        <color rgb="FFF8696B"/>
        <color rgb="FFFFEB84"/>
        <color rgb="FF63BE7B"/>
      </colorScale>
    </cfRule>
  </conditionalFormatting>
  <conditionalFormatting sqref="E177">
    <cfRule type="colorScale" priority="4">
      <colorScale>
        <cfvo type="min"/>
        <cfvo type="percentile" val="50"/>
        <cfvo type="max"/>
        <color rgb="FFF8696B"/>
        <color rgb="FFFFEB84"/>
        <color rgb="FF63BE7B"/>
      </colorScale>
    </cfRule>
  </conditionalFormatting>
  <conditionalFormatting sqref="E178">
    <cfRule type="colorScale" priority="2">
      <colorScale>
        <cfvo type="min"/>
        <cfvo type="percentile" val="50"/>
        <cfvo type="max"/>
        <color rgb="FFF8696B"/>
        <color rgb="FFFFEB84"/>
        <color rgb="FF63BE7B"/>
      </colorScale>
    </cfRule>
  </conditionalFormatting>
  <conditionalFormatting sqref="G9:G10">
    <cfRule type="colorScale" priority="7">
      <colorScale>
        <cfvo type="min"/>
        <cfvo type="percentile" val="50"/>
        <cfvo type="max"/>
        <color rgb="FFF8696B"/>
        <color rgb="FFFFEB84"/>
        <color rgb="FF63BE7B"/>
      </colorScale>
    </cfRule>
  </conditionalFormatting>
  <conditionalFormatting sqref="G177">
    <cfRule type="colorScale" priority="3">
      <colorScale>
        <cfvo type="min"/>
        <cfvo type="percentile" val="50"/>
        <cfvo type="max"/>
        <color rgb="FFF8696B"/>
        <color rgb="FFFFEB84"/>
        <color rgb="FF63BE7B"/>
      </colorScale>
    </cfRule>
  </conditionalFormatting>
  <conditionalFormatting sqref="G178">
    <cfRule type="colorScale" priority="1">
      <colorScale>
        <cfvo type="min"/>
        <cfvo type="percentile" val="50"/>
        <cfvo type="max"/>
        <color rgb="FFF8696B"/>
        <color rgb="FFFFEB84"/>
        <color rgb="FF63BE7B"/>
      </colorScale>
    </cfRule>
  </conditionalFormatting>
  <pageMargins left="0.70866141732283472" right="0.31496062992125984" top="0.35433070866141736" bottom="0.35433070866141736" header="0.31496062992125984" footer="0.31496062992125984"/>
  <pageSetup paperSize="9"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workbookViewId="0">
      <selection activeCell="D118" sqref="D118"/>
    </sheetView>
  </sheetViews>
  <sheetFormatPr baseColWidth="10" defaultRowHeight="12.75"/>
  <cols>
    <col min="1" max="1" width="6.85546875" customWidth="1"/>
    <col min="2" max="2" width="8.140625" customWidth="1"/>
    <col min="3" max="3" width="12.7109375" customWidth="1"/>
    <col min="4" max="4" width="16.5703125" customWidth="1"/>
    <col min="5" max="5" width="18.28515625" customWidth="1"/>
    <col min="6" max="6" width="8" customWidth="1"/>
    <col min="7" max="7" width="13.28515625" customWidth="1"/>
    <col min="8" max="8" width="16.7109375" customWidth="1"/>
    <col min="9" max="9" width="18.7109375" customWidth="1"/>
    <col min="10" max="10" width="13.5703125" customWidth="1"/>
  </cols>
  <sheetData>
    <row r="1" spans="1:10">
      <c r="A1" s="125" t="s">
        <v>29</v>
      </c>
      <c r="B1" s="125"/>
      <c r="C1" s="125"/>
      <c r="D1" s="125"/>
      <c r="E1" s="125"/>
      <c r="F1" s="125"/>
      <c r="G1" s="125"/>
      <c r="H1" s="125"/>
      <c r="I1" s="125"/>
      <c r="J1" s="125"/>
    </row>
    <row r="2" spans="1:10" ht="13.15" customHeight="1">
      <c r="A2" s="124" t="s">
        <v>362</v>
      </c>
      <c r="B2" s="124"/>
      <c r="C2" s="124"/>
      <c r="D2" s="124"/>
      <c r="E2" s="124"/>
      <c r="F2" s="124"/>
      <c r="G2" s="124"/>
      <c r="H2" s="124"/>
      <c r="I2" s="124"/>
      <c r="J2" s="124"/>
    </row>
    <row r="3" spans="1:10">
      <c r="A3" s="124"/>
      <c r="B3" s="124"/>
      <c r="C3" s="124"/>
      <c r="D3" s="124"/>
      <c r="E3" s="124"/>
      <c r="F3" s="124"/>
      <c r="G3" s="124"/>
      <c r="H3" s="124"/>
      <c r="I3" s="124"/>
      <c r="J3" s="124"/>
    </row>
    <row r="4" spans="1:10">
      <c r="A4" s="124"/>
      <c r="B4" s="124"/>
      <c r="C4" s="124"/>
      <c r="D4" s="124"/>
      <c r="E4" s="124"/>
      <c r="F4" s="124"/>
      <c r="G4" s="124"/>
      <c r="H4" s="124"/>
      <c r="I4" s="124"/>
      <c r="J4" s="124"/>
    </row>
    <row r="5" spans="1:10">
      <c r="A5" s="124"/>
      <c r="B5" s="124"/>
      <c r="C5" s="124"/>
      <c r="D5" s="124"/>
      <c r="E5" s="124"/>
      <c r="F5" s="124"/>
      <c r="G5" s="124"/>
      <c r="H5" s="124"/>
      <c r="I5" s="124"/>
      <c r="J5" s="124"/>
    </row>
    <row r="6" spans="1:10">
      <c r="A6" s="124"/>
      <c r="B6" s="124"/>
      <c r="C6" s="124"/>
      <c r="D6" s="124"/>
      <c r="E6" s="124"/>
      <c r="F6" s="124"/>
      <c r="G6" s="124"/>
      <c r="H6" s="124"/>
      <c r="I6" s="124"/>
      <c r="J6" s="124"/>
    </row>
    <row r="7" spans="1:10">
      <c r="A7" s="110" t="s">
        <v>358</v>
      </c>
      <c r="B7" s="111" t="s">
        <v>355</v>
      </c>
      <c r="C7" s="111" t="s">
        <v>355</v>
      </c>
      <c r="D7" s="111" t="s">
        <v>355</v>
      </c>
      <c r="E7" s="112" t="s">
        <v>355</v>
      </c>
      <c r="F7" s="111" t="s">
        <v>356</v>
      </c>
      <c r="G7" s="111" t="s">
        <v>356</v>
      </c>
      <c r="H7" s="111" t="s">
        <v>356</v>
      </c>
      <c r="I7" s="112" t="s">
        <v>356</v>
      </c>
      <c r="J7" s="112" t="s">
        <v>357</v>
      </c>
    </row>
    <row r="8" spans="1:10">
      <c r="A8" s="48" t="s">
        <v>0</v>
      </c>
      <c r="B8" s="48" t="s">
        <v>9</v>
      </c>
      <c r="C8" s="48" t="s">
        <v>11</v>
      </c>
      <c r="D8" s="48" t="s">
        <v>31</v>
      </c>
      <c r="E8" s="48" t="s">
        <v>32</v>
      </c>
      <c r="F8" s="48" t="s">
        <v>10</v>
      </c>
      <c r="G8" s="46" t="s">
        <v>12</v>
      </c>
      <c r="H8" s="46" t="s">
        <v>33</v>
      </c>
      <c r="I8" s="46" t="s">
        <v>34</v>
      </c>
      <c r="J8" s="47" t="s">
        <v>35</v>
      </c>
    </row>
    <row r="9" spans="1:10">
      <c r="A9" s="116"/>
      <c r="B9" s="49"/>
      <c r="C9" s="49"/>
      <c r="D9" s="50" t="s">
        <v>16</v>
      </c>
      <c r="E9" s="50" t="s">
        <v>17</v>
      </c>
      <c r="F9" s="49"/>
      <c r="G9" s="49"/>
      <c r="H9" s="50" t="s">
        <v>16</v>
      </c>
      <c r="I9" s="50" t="s">
        <v>17</v>
      </c>
      <c r="J9" s="50" t="s">
        <v>15</v>
      </c>
    </row>
    <row r="10" spans="1:10">
      <c r="A10" s="40">
        <v>2493</v>
      </c>
      <c r="B10" s="14">
        <v>256</v>
      </c>
      <c r="C10" s="14">
        <v>124</v>
      </c>
      <c r="D10" s="18">
        <v>1.7833333333333332</v>
      </c>
      <c r="E10" s="18">
        <v>65.150000000000006</v>
      </c>
      <c r="F10" s="14">
        <v>733</v>
      </c>
      <c r="G10" s="14">
        <v>124</v>
      </c>
      <c r="H10" s="18">
        <v>1.7833333333333332</v>
      </c>
      <c r="I10" s="18">
        <v>65.150000000000006</v>
      </c>
      <c r="J10" s="90">
        <f t="shared" ref="J10:J41" si="0">2*6371*ASIN(SQRT((SIN(RADIANS(D10-H10)/2))^2+((SIN(RADIANS(E10-I10)/2))^2)*COS(RADIANS(D10))*COS(RADIANS(H10))))</f>
        <v>0</v>
      </c>
    </row>
    <row r="11" spans="1:10">
      <c r="A11" s="28">
        <v>1624</v>
      </c>
      <c r="B11" s="14">
        <v>256</v>
      </c>
      <c r="C11" s="14">
        <v>124</v>
      </c>
      <c r="D11" s="18">
        <v>1.7833333333333332</v>
      </c>
      <c r="E11" s="18">
        <v>65.150000000000006</v>
      </c>
      <c r="F11" s="14">
        <v>733</v>
      </c>
      <c r="G11" s="14">
        <v>124</v>
      </c>
      <c r="H11" s="18">
        <v>1.7833333333333332</v>
      </c>
      <c r="I11" s="18">
        <v>65.150000000000006</v>
      </c>
      <c r="J11" s="90">
        <f t="shared" si="0"/>
        <v>0</v>
      </c>
    </row>
    <row r="12" spans="1:10">
      <c r="A12" s="28">
        <v>2408</v>
      </c>
      <c r="B12" s="14">
        <v>1706</v>
      </c>
      <c r="C12" s="14">
        <v>124</v>
      </c>
      <c r="D12" s="18">
        <v>1.7833333333333332</v>
      </c>
      <c r="E12" s="18">
        <v>65.150000000000006</v>
      </c>
      <c r="F12" s="14">
        <v>582</v>
      </c>
      <c r="G12" s="14">
        <v>124</v>
      </c>
      <c r="H12" s="18">
        <v>1.7833333333333332</v>
      </c>
      <c r="I12" s="18">
        <v>65.150000000000006</v>
      </c>
      <c r="J12" s="90">
        <f t="shared" si="0"/>
        <v>0</v>
      </c>
    </row>
    <row r="13" spans="1:10">
      <c r="A13" s="28">
        <v>2515</v>
      </c>
      <c r="B13" s="14">
        <v>256</v>
      </c>
      <c r="C13" s="14">
        <v>124</v>
      </c>
      <c r="D13" s="18">
        <v>1.7833333333333332</v>
      </c>
      <c r="E13" s="18">
        <v>65.150000000000006</v>
      </c>
      <c r="F13" s="14">
        <v>733</v>
      </c>
      <c r="G13" s="14">
        <v>124</v>
      </c>
      <c r="H13" s="18">
        <v>1.7833333333333332</v>
      </c>
      <c r="I13" s="18">
        <v>65.150000000000006</v>
      </c>
      <c r="J13" s="90">
        <f t="shared" si="0"/>
        <v>0</v>
      </c>
    </row>
    <row r="14" spans="1:10">
      <c r="A14" s="28">
        <v>1883</v>
      </c>
      <c r="B14" s="14">
        <v>256</v>
      </c>
      <c r="C14" s="14">
        <v>124</v>
      </c>
      <c r="D14" s="18">
        <v>1.7833333333333332</v>
      </c>
      <c r="E14" s="18">
        <v>65.150000000000006</v>
      </c>
      <c r="F14" s="14">
        <v>733</v>
      </c>
      <c r="G14" s="14">
        <v>124</v>
      </c>
      <c r="H14" s="18">
        <v>1.7833333333333332</v>
      </c>
      <c r="I14" s="18">
        <v>65.150000000000006</v>
      </c>
      <c r="J14" s="90">
        <f t="shared" si="0"/>
        <v>0</v>
      </c>
    </row>
    <row r="15" spans="1:10">
      <c r="A15" s="28">
        <v>2401</v>
      </c>
      <c r="B15" s="14">
        <v>1109</v>
      </c>
      <c r="C15" s="14">
        <v>109</v>
      </c>
      <c r="D15" s="18">
        <v>1.8</v>
      </c>
      <c r="E15" s="18">
        <v>65.399999999999991</v>
      </c>
      <c r="F15" s="14">
        <v>1496</v>
      </c>
      <c r="G15" s="14">
        <v>169</v>
      </c>
      <c r="H15" s="18">
        <v>1.6999999999999997</v>
      </c>
      <c r="I15" s="18">
        <v>65.36666666666666</v>
      </c>
      <c r="J15" s="17">
        <f t="shared" si="0"/>
        <v>11.720427703761763</v>
      </c>
    </row>
    <row r="16" spans="1:10">
      <c r="A16" s="28">
        <v>242</v>
      </c>
      <c r="B16" s="14">
        <v>314</v>
      </c>
      <c r="C16" s="14">
        <v>118</v>
      </c>
      <c r="D16" s="18">
        <v>1.6166666666666667</v>
      </c>
      <c r="E16" s="18">
        <v>65.300000000000011</v>
      </c>
      <c r="F16" s="14">
        <v>958</v>
      </c>
      <c r="G16" s="14">
        <v>113</v>
      </c>
      <c r="H16" s="18">
        <v>1.5500000000000003</v>
      </c>
      <c r="I16" s="18">
        <v>65.38333333333334</v>
      </c>
      <c r="J16" s="17">
        <f t="shared" si="0"/>
        <v>11.863819325441446</v>
      </c>
    </row>
    <row r="17" spans="1:10">
      <c r="A17" s="28">
        <v>299</v>
      </c>
      <c r="B17" s="14">
        <v>1475</v>
      </c>
      <c r="C17" s="14">
        <v>118</v>
      </c>
      <c r="D17" s="18">
        <v>1.6166666666666667</v>
      </c>
      <c r="E17" s="18">
        <v>65.300000000000011</v>
      </c>
      <c r="F17" s="14">
        <v>298</v>
      </c>
      <c r="G17" s="14">
        <v>113</v>
      </c>
      <c r="H17" s="18">
        <v>1.5500000000000003</v>
      </c>
      <c r="I17" s="18">
        <v>65.38333333333334</v>
      </c>
      <c r="J17" s="17">
        <f t="shared" si="0"/>
        <v>11.863819325441446</v>
      </c>
    </row>
    <row r="18" spans="1:10">
      <c r="A18" s="28">
        <v>2529</v>
      </c>
      <c r="B18" s="14">
        <v>1475</v>
      </c>
      <c r="C18" s="14">
        <v>118</v>
      </c>
      <c r="D18" s="18">
        <v>1.6166666666666667</v>
      </c>
      <c r="E18" s="18">
        <v>65.300000000000011</v>
      </c>
      <c r="F18" s="14">
        <v>1063</v>
      </c>
      <c r="G18" s="14">
        <v>113</v>
      </c>
      <c r="H18" s="18">
        <v>1.5500000000000003</v>
      </c>
      <c r="I18" s="18">
        <v>65.38333333333334</v>
      </c>
      <c r="J18" s="17">
        <f t="shared" si="0"/>
        <v>11.863819325441446</v>
      </c>
    </row>
    <row r="19" spans="1:10">
      <c r="A19" s="28">
        <v>2539</v>
      </c>
      <c r="B19" s="14">
        <v>2194</v>
      </c>
      <c r="C19" s="14">
        <v>280</v>
      </c>
      <c r="D19" s="18">
        <v>1.8</v>
      </c>
      <c r="E19" s="18">
        <v>65.333333333333343</v>
      </c>
      <c r="F19" s="14">
        <v>1561</v>
      </c>
      <c r="G19" s="14">
        <v>134</v>
      </c>
      <c r="H19" s="18">
        <v>1.9166666666666665</v>
      </c>
      <c r="I19" s="18">
        <v>65.416666666666671</v>
      </c>
      <c r="J19" s="17">
        <f t="shared" si="0"/>
        <v>15.939415701742043</v>
      </c>
    </row>
    <row r="20" spans="1:10">
      <c r="A20" s="28">
        <v>2175</v>
      </c>
      <c r="B20" s="14">
        <v>1697</v>
      </c>
      <c r="C20" s="14">
        <v>169</v>
      </c>
      <c r="D20" s="18">
        <v>1.6999999999999997</v>
      </c>
      <c r="E20" s="18">
        <v>65.36666666666666</v>
      </c>
      <c r="F20" s="14">
        <v>2173</v>
      </c>
      <c r="G20" s="14">
        <v>113</v>
      </c>
      <c r="H20" s="18">
        <v>1.5500000000000003</v>
      </c>
      <c r="I20" s="18">
        <v>65.38333333333334</v>
      </c>
      <c r="J20" s="17">
        <f t="shared" si="0"/>
        <v>16.781799088475221</v>
      </c>
    </row>
    <row r="21" spans="1:10">
      <c r="A21" s="28">
        <v>2181</v>
      </c>
      <c r="B21" s="14">
        <v>1046</v>
      </c>
      <c r="C21" s="14">
        <v>124</v>
      </c>
      <c r="D21" s="18">
        <v>1.7833333333333332</v>
      </c>
      <c r="E21" s="18">
        <v>65.150000000000006</v>
      </c>
      <c r="F21" s="14">
        <v>1312</v>
      </c>
      <c r="G21" s="14">
        <v>128</v>
      </c>
      <c r="H21" s="18">
        <v>1.6833333333333331</v>
      </c>
      <c r="I21" s="18">
        <v>65.266666666666666</v>
      </c>
      <c r="J21" s="17">
        <f t="shared" si="0"/>
        <v>17.081601794790007</v>
      </c>
    </row>
    <row r="22" spans="1:10">
      <c r="A22" s="28">
        <v>2384</v>
      </c>
      <c r="B22" s="14">
        <v>1046</v>
      </c>
      <c r="C22" s="14">
        <v>124</v>
      </c>
      <c r="D22" s="18">
        <v>1.7833333333333332</v>
      </c>
      <c r="E22" s="18">
        <v>65.150000000000006</v>
      </c>
      <c r="F22" s="14">
        <v>1312</v>
      </c>
      <c r="G22" s="14">
        <v>128</v>
      </c>
      <c r="H22" s="18">
        <v>1.6833333333333331</v>
      </c>
      <c r="I22" s="18">
        <v>65.266666666666666</v>
      </c>
      <c r="J22" s="17">
        <f t="shared" si="0"/>
        <v>17.081601794790007</v>
      </c>
    </row>
    <row r="23" spans="1:10">
      <c r="A23" s="28">
        <v>227</v>
      </c>
      <c r="B23" s="14">
        <v>777</v>
      </c>
      <c r="C23" s="14">
        <v>172</v>
      </c>
      <c r="D23" s="18">
        <v>2</v>
      </c>
      <c r="E23" s="18">
        <v>64.75</v>
      </c>
      <c r="F23" s="14">
        <v>182</v>
      </c>
      <c r="G23" s="14">
        <v>145</v>
      </c>
      <c r="H23" s="18">
        <v>1.9833333333333334</v>
      </c>
      <c r="I23" s="18">
        <v>64.566666666666677</v>
      </c>
      <c r="J23" s="17">
        <f t="shared" si="0"/>
        <v>20.457537146276564</v>
      </c>
    </row>
    <row r="24" spans="1:10">
      <c r="A24" s="28">
        <v>1795</v>
      </c>
      <c r="B24" s="14">
        <v>777</v>
      </c>
      <c r="C24" s="14">
        <v>172</v>
      </c>
      <c r="D24" s="18">
        <v>2</v>
      </c>
      <c r="E24" s="18">
        <v>64.75</v>
      </c>
      <c r="F24" s="14">
        <v>182</v>
      </c>
      <c r="G24" s="14">
        <v>145</v>
      </c>
      <c r="H24" s="18">
        <v>1.9833333333333334</v>
      </c>
      <c r="I24" s="18">
        <v>64.566666666666677</v>
      </c>
      <c r="J24" s="17">
        <f t="shared" si="0"/>
        <v>20.457537146276564</v>
      </c>
    </row>
    <row r="25" spans="1:10">
      <c r="A25" s="28">
        <v>2490</v>
      </c>
      <c r="B25" s="14">
        <v>777</v>
      </c>
      <c r="C25" s="14">
        <v>172</v>
      </c>
      <c r="D25" s="18">
        <v>2</v>
      </c>
      <c r="E25" s="18">
        <v>64.75</v>
      </c>
      <c r="F25" s="14">
        <v>182</v>
      </c>
      <c r="G25" s="14">
        <v>145</v>
      </c>
      <c r="H25" s="18">
        <v>1.9833333333333334</v>
      </c>
      <c r="I25" s="18">
        <v>64.566666666666677</v>
      </c>
      <c r="J25" s="17">
        <f t="shared" si="0"/>
        <v>20.457537146276564</v>
      </c>
    </row>
    <row r="26" spans="1:10">
      <c r="A26" s="28">
        <v>1619</v>
      </c>
      <c r="B26" s="14">
        <v>777</v>
      </c>
      <c r="C26" s="14">
        <v>172</v>
      </c>
      <c r="D26" s="18">
        <v>2</v>
      </c>
      <c r="E26" s="18">
        <v>64.75</v>
      </c>
      <c r="F26" s="14">
        <v>182</v>
      </c>
      <c r="G26" s="14">
        <v>145</v>
      </c>
      <c r="H26" s="18">
        <v>1.9833333333333334</v>
      </c>
      <c r="I26" s="18">
        <v>64.566666666666677</v>
      </c>
      <c r="J26" s="17">
        <f t="shared" si="0"/>
        <v>20.457537146276564</v>
      </c>
    </row>
    <row r="27" spans="1:10">
      <c r="A27" s="28">
        <v>1090</v>
      </c>
      <c r="B27" s="14">
        <v>2127</v>
      </c>
      <c r="C27" s="14">
        <v>280</v>
      </c>
      <c r="D27" s="18">
        <v>1.8</v>
      </c>
      <c r="E27" s="18">
        <v>65.333333333333343</v>
      </c>
      <c r="F27" s="14">
        <v>1089</v>
      </c>
      <c r="G27" s="14">
        <v>124</v>
      </c>
      <c r="H27" s="18">
        <v>1.7833333333333332</v>
      </c>
      <c r="I27" s="18">
        <v>65.150000000000006</v>
      </c>
      <c r="J27" s="17">
        <f t="shared" si="0"/>
        <v>20.459876456542894</v>
      </c>
    </row>
    <row r="28" spans="1:10">
      <c r="A28" s="28">
        <v>2547</v>
      </c>
      <c r="B28" s="14">
        <v>1335</v>
      </c>
      <c r="C28" s="14">
        <v>124</v>
      </c>
      <c r="D28" s="18">
        <v>1.7833333333333332</v>
      </c>
      <c r="E28" s="18">
        <v>65.150000000000006</v>
      </c>
      <c r="F28" s="14">
        <v>2217</v>
      </c>
      <c r="G28" s="14">
        <v>280</v>
      </c>
      <c r="H28" s="18">
        <v>1.8</v>
      </c>
      <c r="I28" s="18">
        <v>65.333333333333343</v>
      </c>
      <c r="J28" s="17">
        <f t="shared" si="0"/>
        <v>20.459876456542897</v>
      </c>
    </row>
    <row r="29" spans="1:10">
      <c r="A29" s="28">
        <v>2516</v>
      </c>
      <c r="B29" s="14">
        <v>766</v>
      </c>
      <c r="C29" s="14">
        <v>124</v>
      </c>
      <c r="D29" s="18">
        <v>1.7833333333333332</v>
      </c>
      <c r="E29" s="18">
        <v>65.150000000000006</v>
      </c>
      <c r="F29" s="14">
        <v>212</v>
      </c>
      <c r="G29" s="14">
        <v>280</v>
      </c>
      <c r="H29" s="18">
        <v>1.8</v>
      </c>
      <c r="I29" s="18">
        <v>65.333333333333343</v>
      </c>
      <c r="J29" s="17">
        <f t="shared" si="0"/>
        <v>20.459876456542897</v>
      </c>
    </row>
    <row r="30" spans="1:10">
      <c r="A30" s="28">
        <v>2535</v>
      </c>
      <c r="B30" s="14">
        <v>766</v>
      </c>
      <c r="C30" s="14">
        <v>124</v>
      </c>
      <c r="D30" s="18">
        <v>1.7833333333333332</v>
      </c>
      <c r="E30" s="18">
        <v>65.150000000000006</v>
      </c>
      <c r="F30" s="14">
        <v>212</v>
      </c>
      <c r="G30" s="14">
        <v>280</v>
      </c>
      <c r="H30" s="18">
        <v>1.8</v>
      </c>
      <c r="I30" s="18">
        <v>65.333333333333343</v>
      </c>
      <c r="J30" s="17">
        <f t="shared" si="0"/>
        <v>20.459876456542897</v>
      </c>
    </row>
    <row r="31" spans="1:10">
      <c r="A31" s="28">
        <v>2218</v>
      </c>
      <c r="B31" s="14">
        <v>1335</v>
      </c>
      <c r="C31" s="14">
        <v>124</v>
      </c>
      <c r="D31" s="18">
        <v>1.7833333333333332</v>
      </c>
      <c r="E31" s="18">
        <v>65.150000000000006</v>
      </c>
      <c r="F31" s="14">
        <v>2217</v>
      </c>
      <c r="G31" s="14">
        <v>280</v>
      </c>
      <c r="H31" s="18">
        <v>1.8</v>
      </c>
      <c r="I31" s="18">
        <v>65.333333333333343</v>
      </c>
      <c r="J31" s="17">
        <f t="shared" si="0"/>
        <v>20.459876456542897</v>
      </c>
    </row>
    <row r="32" spans="1:10">
      <c r="A32" s="28">
        <v>2546</v>
      </c>
      <c r="B32" s="14">
        <v>766</v>
      </c>
      <c r="C32" s="14">
        <v>124</v>
      </c>
      <c r="D32" s="18">
        <v>1.7833333333333332</v>
      </c>
      <c r="E32" s="18">
        <v>65.150000000000006</v>
      </c>
      <c r="F32" s="14">
        <v>212</v>
      </c>
      <c r="G32" s="14">
        <v>280</v>
      </c>
      <c r="H32" s="18">
        <v>1.8</v>
      </c>
      <c r="I32" s="18">
        <v>65.333333333333343</v>
      </c>
      <c r="J32" s="17">
        <f t="shared" si="0"/>
        <v>20.459876456542897</v>
      </c>
    </row>
    <row r="33" spans="1:10">
      <c r="A33" s="28">
        <v>2530</v>
      </c>
      <c r="B33" s="14">
        <v>256</v>
      </c>
      <c r="C33" s="14">
        <v>124</v>
      </c>
      <c r="D33" s="18">
        <v>1.7833333333333332</v>
      </c>
      <c r="E33" s="18">
        <v>65.150000000000006</v>
      </c>
      <c r="F33" s="14">
        <v>1371</v>
      </c>
      <c r="G33" s="14">
        <v>280</v>
      </c>
      <c r="H33" s="18">
        <v>1.8</v>
      </c>
      <c r="I33" s="18">
        <v>65.333333333333343</v>
      </c>
      <c r="J33" s="17">
        <f t="shared" si="0"/>
        <v>20.459876456542897</v>
      </c>
    </row>
    <row r="34" spans="1:10">
      <c r="A34" s="28">
        <v>2536</v>
      </c>
      <c r="B34" s="14">
        <v>256</v>
      </c>
      <c r="C34" s="14">
        <v>124</v>
      </c>
      <c r="D34" s="18">
        <v>1.7833333333333332</v>
      </c>
      <c r="E34" s="18">
        <v>65.150000000000006</v>
      </c>
      <c r="F34" s="14">
        <v>1371</v>
      </c>
      <c r="G34" s="14">
        <v>280</v>
      </c>
      <c r="H34" s="18">
        <v>1.8</v>
      </c>
      <c r="I34" s="18">
        <v>65.333333333333343</v>
      </c>
      <c r="J34" s="17">
        <f t="shared" si="0"/>
        <v>20.459876456542897</v>
      </c>
    </row>
    <row r="35" spans="1:10">
      <c r="A35" s="28">
        <v>2543</v>
      </c>
      <c r="B35" s="14">
        <v>256</v>
      </c>
      <c r="C35" s="14">
        <v>124</v>
      </c>
      <c r="D35" s="18">
        <v>1.7833333333333332</v>
      </c>
      <c r="E35" s="18">
        <v>65.150000000000006</v>
      </c>
      <c r="F35" s="14">
        <v>1371</v>
      </c>
      <c r="G35" s="14">
        <v>280</v>
      </c>
      <c r="H35" s="18">
        <v>1.8</v>
      </c>
      <c r="I35" s="18">
        <v>65.333333333333343</v>
      </c>
      <c r="J35" s="17">
        <f t="shared" si="0"/>
        <v>20.459876456542897</v>
      </c>
    </row>
    <row r="36" spans="1:10">
      <c r="A36" s="28">
        <v>1178</v>
      </c>
      <c r="B36" s="14">
        <v>1335</v>
      </c>
      <c r="C36" s="14">
        <v>124</v>
      </c>
      <c r="D36" s="18">
        <v>1.7833333333333332</v>
      </c>
      <c r="E36" s="18">
        <v>65.150000000000006</v>
      </c>
      <c r="F36" s="14">
        <v>2217</v>
      </c>
      <c r="G36" s="14">
        <v>280</v>
      </c>
      <c r="H36" s="18">
        <v>1.8</v>
      </c>
      <c r="I36" s="18">
        <v>65.333333333333343</v>
      </c>
      <c r="J36" s="17">
        <f t="shared" si="0"/>
        <v>20.459876456542897</v>
      </c>
    </row>
    <row r="37" spans="1:10">
      <c r="A37" s="28">
        <v>1276</v>
      </c>
      <c r="B37" s="14">
        <v>1335</v>
      </c>
      <c r="C37" s="14">
        <v>124</v>
      </c>
      <c r="D37" s="18">
        <v>1.7833333333333332</v>
      </c>
      <c r="E37" s="18">
        <v>65.150000000000006</v>
      </c>
      <c r="F37" s="14">
        <v>2217</v>
      </c>
      <c r="G37" s="14">
        <v>280</v>
      </c>
      <c r="H37" s="18">
        <v>1.8</v>
      </c>
      <c r="I37" s="18">
        <v>65.333333333333343</v>
      </c>
      <c r="J37" s="17">
        <f t="shared" si="0"/>
        <v>20.459876456542897</v>
      </c>
    </row>
    <row r="38" spans="1:10">
      <c r="A38" s="28">
        <v>2391</v>
      </c>
      <c r="B38" s="14">
        <v>959</v>
      </c>
      <c r="C38" s="14">
        <v>108</v>
      </c>
      <c r="D38" s="18">
        <v>2.0166666666666662</v>
      </c>
      <c r="E38" s="18">
        <v>65.05</v>
      </c>
      <c r="F38" s="14">
        <v>368</v>
      </c>
      <c r="G38" s="14">
        <v>48</v>
      </c>
      <c r="H38" s="18">
        <v>1.8333333333333335</v>
      </c>
      <c r="I38" s="18">
        <v>64.949999999999989</v>
      </c>
      <c r="J38" s="17">
        <f t="shared" si="0"/>
        <v>23.218134087555018</v>
      </c>
    </row>
    <row r="39" spans="1:10">
      <c r="A39" s="28">
        <v>2403</v>
      </c>
      <c r="B39" s="14">
        <v>1240</v>
      </c>
      <c r="C39" s="14">
        <v>124</v>
      </c>
      <c r="D39" s="18">
        <v>1.7833333333333332</v>
      </c>
      <c r="E39" s="18">
        <v>65.150000000000006</v>
      </c>
      <c r="F39" s="14">
        <v>1124</v>
      </c>
      <c r="G39" s="14">
        <v>186</v>
      </c>
      <c r="H39" s="18">
        <v>1.9833333333333334</v>
      </c>
      <c r="I39" s="18">
        <v>65.066666666666677</v>
      </c>
      <c r="J39" s="17">
        <f t="shared" si="0"/>
        <v>24.090307559788943</v>
      </c>
    </row>
    <row r="40" spans="1:10">
      <c r="A40" s="28">
        <v>760</v>
      </c>
      <c r="B40" s="14">
        <v>522</v>
      </c>
      <c r="C40" s="14">
        <v>124</v>
      </c>
      <c r="D40" s="18">
        <v>1.7833333333333332</v>
      </c>
      <c r="E40" s="18">
        <v>65.150000000000006</v>
      </c>
      <c r="F40" s="14">
        <v>1377</v>
      </c>
      <c r="G40" s="14">
        <v>126</v>
      </c>
      <c r="H40" s="18">
        <v>1.6</v>
      </c>
      <c r="I40" s="18">
        <v>65.266666666666666</v>
      </c>
      <c r="J40" s="17">
        <f t="shared" si="0"/>
        <v>24.160369782162171</v>
      </c>
    </row>
    <row r="41" spans="1:10">
      <c r="A41" s="28">
        <v>2531</v>
      </c>
      <c r="B41" s="14">
        <v>522</v>
      </c>
      <c r="C41" s="14">
        <v>124</v>
      </c>
      <c r="D41" s="18">
        <v>1.7833333333333332</v>
      </c>
      <c r="E41" s="18">
        <v>65.150000000000006</v>
      </c>
      <c r="F41" s="14">
        <v>1377</v>
      </c>
      <c r="G41" s="14">
        <v>126</v>
      </c>
      <c r="H41" s="18">
        <v>1.6</v>
      </c>
      <c r="I41" s="18">
        <v>65.266666666666666</v>
      </c>
      <c r="J41" s="17">
        <f t="shared" si="0"/>
        <v>24.160369782162171</v>
      </c>
    </row>
    <row r="42" spans="1:10">
      <c r="A42" s="28">
        <v>331</v>
      </c>
      <c r="B42" s="14">
        <v>1568</v>
      </c>
      <c r="C42" s="14">
        <v>124</v>
      </c>
      <c r="D42" s="18">
        <v>1.7833333333333332</v>
      </c>
      <c r="E42" s="18">
        <v>65.150000000000006</v>
      </c>
      <c r="F42" s="14">
        <v>330</v>
      </c>
      <c r="G42" s="14">
        <v>118</v>
      </c>
      <c r="H42" s="18">
        <v>1.6166666666666667</v>
      </c>
      <c r="I42" s="18">
        <v>65.300000000000011</v>
      </c>
      <c r="J42" s="17">
        <f t="shared" ref="J42:J73" si="1">2*6371*ASIN(SQRT((SIN(RADIANS(D42-H42)/2))^2+((SIN(RADIANS(E42-I42)/2))^2)*COS(RADIANS(D42))*COS(RADIANS(H42))))</f>
        <v>24.927997967086512</v>
      </c>
    </row>
    <row r="43" spans="1:10">
      <c r="A43" s="28">
        <v>447</v>
      </c>
      <c r="B43" s="14">
        <v>2134</v>
      </c>
      <c r="C43" s="14">
        <v>124</v>
      </c>
      <c r="D43" s="18">
        <v>1.7833333333333332</v>
      </c>
      <c r="E43" s="18">
        <v>65.150000000000006</v>
      </c>
      <c r="F43" s="14">
        <v>1631</v>
      </c>
      <c r="G43" s="14">
        <v>118</v>
      </c>
      <c r="H43" s="18">
        <v>1.6166666666666667</v>
      </c>
      <c r="I43" s="18">
        <v>65.300000000000011</v>
      </c>
      <c r="J43" s="17">
        <f t="shared" si="1"/>
        <v>24.927997967086512</v>
      </c>
    </row>
    <row r="44" spans="1:10">
      <c r="A44" s="28">
        <v>449</v>
      </c>
      <c r="B44" s="14">
        <v>2134</v>
      </c>
      <c r="C44" s="14">
        <v>124</v>
      </c>
      <c r="D44" s="18">
        <v>1.7833333333333332</v>
      </c>
      <c r="E44" s="18">
        <v>65.150000000000006</v>
      </c>
      <c r="F44" s="14">
        <v>1935</v>
      </c>
      <c r="G44" s="14">
        <v>118</v>
      </c>
      <c r="H44" s="18">
        <v>1.6166666666666667</v>
      </c>
      <c r="I44" s="18">
        <v>65.300000000000011</v>
      </c>
      <c r="J44" s="17">
        <f t="shared" si="1"/>
        <v>24.927997967086512</v>
      </c>
    </row>
    <row r="45" spans="1:10">
      <c r="A45" s="28">
        <v>2538</v>
      </c>
      <c r="B45" s="14">
        <v>2134</v>
      </c>
      <c r="C45" s="14">
        <v>124</v>
      </c>
      <c r="D45" s="18">
        <v>1.7833333333333332</v>
      </c>
      <c r="E45" s="18">
        <v>65.150000000000006</v>
      </c>
      <c r="F45" s="14">
        <v>1935</v>
      </c>
      <c r="G45" s="14">
        <v>118</v>
      </c>
      <c r="H45" s="18">
        <v>1.6166666666666667</v>
      </c>
      <c r="I45" s="18">
        <v>65.300000000000011</v>
      </c>
      <c r="J45" s="17">
        <f t="shared" si="1"/>
        <v>24.927997967086512</v>
      </c>
    </row>
    <row r="46" spans="1:10">
      <c r="A46" s="28">
        <v>2498</v>
      </c>
      <c r="B46" s="14">
        <v>2134</v>
      </c>
      <c r="C46" s="14">
        <v>124</v>
      </c>
      <c r="D46" s="18">
        <v>1.7833333333333332</v>
      </c>
      <c r="E46" s="18">
        <v>65.150000000000006</v>
      </c>
      <c r="F46" s="14">
        <v>1631</v>
      </c>
      <c r="G46" s="14">
        <v>118</v>
      </c>
      <c r="H46" s="18">
        <v>1.6166666666666667</v>
      </c>
      <c r="I46" s="18">
        <v>65.300000000000011</v>
      </c>
      <c r="J46" s="17">
        <f t="shared" si="1"/>
        <v>24.927997967086512</v>
      </c>
    </row>
    <row r="47" spans="1:10">
      <c r="A47" s="28">
        <v>2380</v>
      </c>
      <c r="B47" s="14">
        <v>1568</v>
      </c>
      <c r="C47" s="14">
        <v>124</v>
      </c>
      <c r="D47" s="18">
        <v>1.7833333333333332</v>
      </c>
      <c r="E47" s="18">
        <v>65.150000000000006</v>
      </c>
      <c r="F47" s="14">
        <v>330</v>
      </c>
      <c r="G47" s="14">
        <v>118</v>
      </c>
      <c r="H47" s="18">
        <v>1.6166666666666667</v>
      </c>
      <c r="I47" s="18">
        <v>65.300000000000011</v>
      </c>
      <c r="J47" s="17">
        <f t="shared" si="1"/>
        <v>24.927997967086512</v>
      </c>
    </row>
    <row r="48" spans="1:10">
      <c r="A48" s="28">
        <v>1028</v>
      </c>
      <c r="B48" s="14">
        <v>2134</v>
      </c>
      <c r="C48" s="14">
        <v>124</v>
      </c>
      <c r="D48" s="18">
        <v>1.7833333333333332</v>
      </c>
      <c r="E48" s="18">
        <v>65.150000000000006</v>
      </c>
      <c r="F48" s="14">
        <v>1935</v>
      </c>
      <c r="G48" s="14">
        <v>118</v>
      </c>
      <c r="H48" s="18">
        <v>1.6166666666666667</v>
      </c>
      <c r="I48" s="18">
        <v>65.300000000000011</v>
      </c>
      <c r="J48" s="17">
        <f t="shared" si="1"/>
        <v>24.927997967086512</v>
      </c>
    </row>
    <row r="49" spans="1:10">
      <c r="A49" s="28">
        <v>2525</v>
      </c>
      <c r="B49" s="14">
        <v>2505</v>
      </c>
      <c r="C49" s="14">
        <v>133</v>
      </c>
      <c r="D49" s="18">
        <v>1.8833333333333333</v>
      </c>
      <c r="E49" s="18">
        <v>65.433333333333337</v>
      </c>
      <c r="F49" s="14">
        <v>1178</v>
      </c>
      <c r="G49" s="14">
        <v>132</v>
      </c>
      <c r="H49" s="18">
        <v>1.6833333333333331</v>
      </c>
      <c r="I49" s="18">
        <v>65.316666666666663</v>
      </c>
      <c r="J49" s="17">
        <f t="shared" si="1"/>
        <v>25.742986120936621</v>
      </c>
    </row>
    <row r="50" spans="1:10">
      <c r="A50" s="28">
        <v>784</v>
      </c>
      <c r="B50" s="14">
        <v>1046</v>
      </c>
      <c r="C50" s="14">
        <v>124</v>
      </c>
      <c r="D50" s="18">
        <v>1.7833333333333332</v>
      </c>
      <c r="E50" s="18">
        <v>65.150000000000006</v>
      </c>
      <c r="F50" s="14">
        <v>783</v>
      </c>
      <c r="G50" s="14">
        <v>123</v>
      </c>
      <c r="H50" s="18">
        <v>1.9500000000000002</v>
      </c>
      <c r="I50" s="18">
        <v>65.333333333333343</v>
      </c>
      <c r="J50" s="17">
        <f t="shared" si="1"/>
        <v>27.542514695506966</v>
      </c>
    </row>
    <row r="51" spans="1:10">
      <c r="A51" s="28">
        <v>2392</v>
      </c>
      <c r="B51" s="14">
        <v>326</v>
      </c>
      <c r="C51" s="14">
        <v>109</v>
      </c>
      <c r="D51" s="18">
        <v>1.8</v>
      </c>
      <c r="E51" s="18">
        <v>65.399999999999991</v>
      </c>
      <c r="F51" s="14">
        <v>1370</v>
      </c>
      <c r="G51" s="14">
        <v>113</v>
      </c>
      <c r="H51" s="18">
        <v>1.5500000000000003</v>
      </c>
      <c r="I51" s="18">
        <v>65.38333333333334</v>
      </c>
      <c r="J51" s="17">
        <f t="shared" si="1"/>
        <v>27.860385372090914</v>
      </c>
    </row>
    <row r="52" spans="1:10">
      <c r="A52" s="29">
        <v>1837</v>
      </c>
      <c r="B52" s="15">
        <v>1929</v>
      </c>
      <c r="C52" s="14">
        <v>108</v>
      </c>
      <c r="D52" s="18">
        <v>2.0166666666666662</v>
      </c>
      <c r="E52" s="18">
        <v>65.05</v>
      </c>
      <c r="F52" s="15">
        <v>259</v>
      </c>
      <c r="G52" s="14">
        <v>124</v>
      </c>
      <c r="H52" s="18">
        <v>1.7833333333333332</v>
      </c>
      <c r="I52" s="18">
        <v>65.150000000000006</v>
      </c>
      <c r="J52" s="17">
        <f t="shared" si="1"/>
        <v>28.225433765234637</v>
      </c>
    </row>
    <row r="53" spans="1:10">
      <c r="A53" s="29">
        <v>1278</v>
      </c>
      <c r="B53" s="15">
        <v>1929</v>
      </c>
      <c r="C53" s="14">
        <v>108</v>
      </c>
      <c r="D53" s="18">
        <v>2.0166666666666662</v>
      </c>
      <c r="E53" s="18">
        <v>65.05</v>
      </c>
      <c r="F53" s="15">
        <v>259</v>
      </c>
      <c r="G53" s="14">
        <v>124</v>
      </c>
      <c r="H53" s="18">
        <v>1.7833333333333332</v>
      </c>
      <c r="I53" s="18">
        <v>65.150000000000006</v>
      </c>
      <c r="J53" s="17">
        <f t="shared" si="1"/>
        <v>28.225433765234637</v>
      </c>
    </row>
    <row r="54" spans="1:10">
      <c r="A54" s="29">
        <v>1246</v>
      </c>
      <c r="B54" s="15">
        <v>1929</v>
      </c>
      <c r="C54" s="14">
        <v>108</v>
      </c>
      <c r="D54" s="18">
        <v>2.0166666666666662</v>
      </c>
      <c r="E54" s="18">
        <v>65.05</v>
      </c>
      <c r="F54" s="15">
        <v>259</v>
      </c>
      <c r="G54" s="14">
        <v>124</v>
      </c>
      <c r="H54" s="18">
        <v>1.7833333333333332</v>
      </c>
      <c r="I54" s="18">
        <v>65.150000000000006</v>
      </c>
      <c r="J54" s="17">
        <f t="shared" si="1"/>
        <v>28.225433765234637</v>
      </c>
    </row>
    <row r="55" spans="1:10">
      <c r="A55" s="29">
        <v>67</v>
      </c>
      <c r="B55" s="15">
        <v>1929</v>
      </c>
      <c r="C55" s="14">
        <v>108</v>
      </c>
      <c r="D55" s="18">
        <v>2.0166666666666662</v>
      </c>
      <c r="E55" s="18">
        <v>65.05</v>
      </c>
      <c r="F55" s="15">
        <v>259</v>
      </c>
      <c r="G55" s="14">
        <v>124</v>
      </c>
      <c r="H55" s="18">
        <v>1.7833333333333332</v>
      </c>
      <c r="I55" s="18">
        <v>65.150000000000006</v>
      </c>
      <c r="J55" s="17">
        <f t="shared" si="1"/>
        <v>28.225433765234637</v>
      </c>
    </row>
    <row r="56" spans="1:10">
      <c r="A56" s="28">
        <v>2160</v>
      </c>
      <c r="B56" s="14">
        <v>1929</v>
      </c>
      <c r="C56" s="14">
        <v>108</v>
      </c>
      <c r="D56" s="18">
        <v>2.0166666666666662</v>
      </c>
      <c r="E56" s="18">
        <v>65.05</v>
      </c>
      <c r="F56" s="14">
        <v>259</v>
      </c>
      <c r="G56" s="14">
        <v>124</v>
      </c>
      <c r="H56" s="18">
        <v>1.7833333333333332</v>
      </c>
      <c r="I56" s="18">
        <v>65.150000000000006</v>
      </c>
      <c r="J56" s="17">
        <f t="shared" si="1"/>
        <v>28.225433765234637</v>
      </c>
    </row>
    <row r="57" spans="1:10">
      <c r="A57" s="28">
        <v>2215</v>
      </c>
      <c r="B57" s="14">
        <v>1929</v>
      </c>
      <c r="C57" s="14">
        <v>108</v>
      </c>
      <c r="D57" s="18">
        <v>2.0166666666666662</v>
      </c>
      <c r="E57" s="18">
        <v>65.05</v>
      </c>
      <c r="F57" s="14">
        <v>259</v>
      </c>
      <c r="G57" s="14">
        <v>124</v>
      </c>
      <c r="H57" s="18">
        <v>1.7833333333333332</v>
      </c>
      <c r="I57" s="18">
        <v>65.150000000000006</v>
      </c>
      <c r="J57" s="17">
        <f t="shared" si="1"/>
        <v>28.225433765234637</v>
      </c>
    </row>
    <row r="58" spans="1:10">
      <c r="A58" s="28">
        <v>3000</v>
      </c>
      <c r="B58" s="14">
        <v>706</v>
      </c>
      <c r="C58" s="14">
        <v>108</v>
      </c>
      <c r="D58" s="18">
        <v>2.0166666666666662</v>
      </c>
      <c r="E58" s="18">
        <v>65.05</v>
      </c>
      <c r="F58" s="14">
        <v>2490</v>
      </c>
      <c r="G58" s="14">
        <v>124</v>
      </c>
      <c r="H58" s="18">
        <v>1.7833333333333332</v>
      </c>
      <c r="I58" s="18">
        <v>65.150000000000006</v>
      </c>
      <c r="J58" s="17">
        <f t="shared" si="1"/>
        <v>28.225433765234637</v>
      </c>
    </row>
    <row r="59" spans="1:10">
      <c r="A59" s="29">
        <v>1312</v>
      </c>
      <c r="B59" s="15">
        <v>1929</v>
      </c>
      <c r="C59" s="14">
        <v>108</v>
      </c>
      <c r="D59" s="18">
        <v>2.0166666666666662</v>
      </c>
      <c r="E59" s="18">
        <v>65.05</v>
      </c>
      <c r="F59" s="15">
        <v>259</v>
      </c>
      <c r="G59" s="14">
        <v>124</v>
      </c>
      <c r="H59" s="18">
        <v>1.7833333333333332</v>
      </c>
      <c r="I59" s="18">
        <v>65.150000000000006</v>
      </c>
      <c r="J59" s="17">
        <f t="shared" si="1"/>
        <v>28.225433765234637</v>
      </c>
    </row>
    <row r="60" spans="1:10">
      <c r="A60" s="28">
        <v>2290</v>
      </c>
      <c r="B60" s="14">
        <v>910</v>
      </c>
      <c r="C60" s="14">
        <v>124</v>
      </c>
      <c r="D60" s="18">
        <v>1.7833333333333332</v>
      </c>
      <c r="E60" s="18">
        <v>65.150000000000006</v>
      </c>
      <c r="F60" s="14">
        <v>1634</v>
      </c>
      <c r="G60" s="14">
        <v>134</v>
      </c>
      <c r="H60" s="18">
        <v>1.9166666666666665</v>
      </c>
      <c r="I60" s="18">
        <v>65.416666666666671</v>
      </c>
      <c r="J60" s="17">
        <f t="shared" si="1"/>
        <v>33.138092805800895</v>
      </c>
    </row>
    <row r="61" spans="1:10">
      <c r="A61" s="28">
        <v>1540</v>
      </c>
      <c r="B61" s="14">
        <v>1062</v>
      </c>
      <c r="C61" s="14">
        <v>124</v>
      </c>
      <c r="D61" s="18">
        <v>1.7833333333333332</v>
      </c>
      <c r="E61" s="18">
        <v>65.150000000000006</v>
      </c>
      <c r="F61" s="14">
        <v>1539</v>
      </c>
      <c r="G61" s="14">
        <v>134</v>
      </c>
      <c r="H61" s="18">
        <v>1.9166666666666665</v>
      </c>
      <c r="I61" s="18">
        <v>65.416666666666671</v>
      </c>
      <c r="J61" s="17">
        <f t="shared" si="1"/>
        <v>33.138092805800895</v>
      </c>
    </row>
    <row r="62" spans="1:10">
      <c r="A62" s="28">
        <v>2542</v>
      </c>
      <c r="B62" s="14">
        <v>910</v>
      </c>
      <c r="C62" s="14">
        <v>124</v>
      </c>
      <c r="D62" s="18">
        <v>1.7833333333333332</v>
      </c>
      <c r="E62" s="18">
        <v>65.150000000000006</v>
      </c>
      <c r="F62" s="14">
        <v>1634</v>
      </c>
      <c r="G62" s="14">
        <v>134</v>
      </c>
      <c r="H62" s="18">
        <v>1.9166666666666665</v>
      </c>
      <c r="I62" s="18">
        <v>65.416666666666671</v>
      </c>
      <c r="J62" s="17">
        <f t="shared" si="1"/>
        <v>33.138092805800895</v>
      </c>
    </row>
    <row r="63" spans="1:10">
      <c r="A63" s="28">
        <v>1877</v>
      </c>
      <c r="B63" s="14">
        <v>178</v>
      </c>
      <c r="C63" s="14">
        <v>124</v>
      </c>
      <c r="D63" s="18">
        <v>1.7833333333333332</v>
      </c>
      <c r="E63" s="18">
        <v>65.150000000000006</v>
      </c>
      <c r="F63" s="14">
        <v>1541</v>
      </c>
      <c r="G63" s="14">
        <v>113</v>
      </c>
      <c r="H63" s="18">
        <v>1.5500000000000003</v>
      </c>
      <c r="I63" s="18">
        <v>65.38333333333334</v>
      </c>
      <c r="J63" s="17">
        <f t="shared" si="1"/>
        <v>36.684680515088779</v>
      </c>
    </row>
    <row r="64" spans="1:10">
      <c r="A64" s="28">
        <v>1543</v>
      </c>
      <c r="B64" s="14">
        <v>178</v>
      </c>
      <c r="C64" s="14">
        <v>124</v>
      </c>
      <c r="D64" s="18">
        <v>1.7833333333333332</v>
      </c>
      <c r="E64" s="18">
        <v>65.150000000000006</v>
      </c>
      <c r="F64" s="14">
        <v>1541</v>
      </c>
      <c r="G64" s="14">
        <v>113</v>
      </c>
      <c r="H64" s="18">
        <v>1.5500000000000003</v>
      </c>
      <c r="I64" s="18">
        <v>65.38333333333334</v>
      </c>
      <c r="J64" s="17">
        <f t="shared" si="1"/>
        <v>36.684680515088779</v>
      </c>
    </row>
    <row r="65" spans="1:10">
      <c r="A65" s="28">
        <v>2518</v>
      </c>
      <c r="B65" s="14">
        <v>1834</v>
      </c>
      <c r="C65" s="14">
        <v>124</v>
      </c>
      <c r="D65" s="18">
        <v>1.7833333333333332</v>
      </c>
      <c r="E65" s="18">
        <v>65.150000000000006</v>
      </c>
      <c r="F65" s="14">
        <v>1206</v>
      </c>
      <c r="G65" s="14">
        <v>113</v>
      </c>
      <c r="H65" s="18">
        <v>1.5500000000000003</v>
      </c>
      <c r="I65" s="18">
        <v>65.38333333333334</v>
      </c>
      <c r="J65" s="17">
        <f t="shared" si="1"/>
        <v>36.684680515088779</v>
      </c>
    </row>
    <row r="66" spans="1:10">
      <c r="A66" s="28">
        <v>2508</v>
      </c>
      <c r="B66" s="14">
        <v>1568</v>
      </c>
      <c r="C66" s="14">
        <v>124</v>
      </c>
      <c r="D66" s="18">
        <v>1.7833333333333332</v>
      </c>
      <c r="E66" s="18">
        <v>65.150000000000006</v>
      </c>
      <c r="F66" s="14">
        <v>355</v>
      </c>
      <c r="G66" s="14">
        <v>113</v>
      </c>
      <c r="H66" s="18">
        <v>1.5500000000000003</v>
      </c>
      <c r="I66" s="18">
        <v>65.38333333333334</v>
      </c>
      <c r="J66" s="17">
        <f t="shared" si="1"/>
        <v>36.684680515088779</v>
      </c>
    </row>
    <row r="67" spans="1:10">
      <c r="A67" s="28">
        <v>2514</v>
      </c>
      <c r="B67" s="14">
        <v>1246</v>
      </c>
      <c r="C67" s="14">
        <v>124</v>
      </c>
      <c r="D67" s="18">
        <v>1.7833333333333332</v>
      </c>
      <c r="E67" s="18">
        <v>65.150000000000006</v>
      </c>
      <c r="F67" s="14">
        <v>2513</v>
      </c>
      <c r="G67" s="14">
        <v>182</v>
      </c>
      <c r="H67" s="18">
        <v>1.5</v>
      </c>
      <c r="I67" s="18">
        <v>65.333333333333343</v>
      </c>
      <c r="J67" s="17">
        <f t="shared" si="1"/>
        <v>37.520871421742072</v>
      </c>
    </row>
    <row r="68" spans="1:10">
      <c r="A68" s="28">
        <v>159</v>
      </c>
      <c r="B68" s="14">
        <v>2130</v>
      </c>
      <c r="C68" s="14">
        <v>118</v>
      </c>
      <c r="D68" s="18">
        <v>1.6166666666666667</v>
      </c>
      <c r="E68" s="18">
        <v>65.300000000000011</v>
      </c>
      <c r="F68" s="14">
        <v>1861</v>
      </c>
      <c r="G68" s="14">
        <v>175</v>
      </c>
      <c r="H68" s="18">
        <v>1.4500000000000002</v>
      </c>
      <c r="I68" s="18">
        <v>65</v>
      </c>
      <c r="J68" s="17">
        <f t="shared" si="1"/>
        <v>38.150276444042298</v>
      </c>
    </row>
    <row r="69" spans="1:10">
      <c r="A69" s="28">
        <v>951</v>
      </c>
      <c r="B69" s="14">
        <v>950</v>
      </c>
      <c r="C69" s="14">
        <v>118</v>
      </c>
      <c r="D69" s="18">
        <v>1.6166666666666667</v>
      </c>
      <c r="E69" s="18">
        <v>65.300000000000011</v>
      </c>
      <c r="F69" s="14">
        <v>1861</v>
      </c>
      <c r="G69" s="14">
        <v>175</v>
      </c>
      <c r="H69" s="18">
        <v>1.4500000000000002</v>
      </c>
      <c r="I69" s="18">
        <v>65</v>
      </c>
      <c r="J69" s="17">
        <f t="shared" si="1"/>
        <v>38.150276444042298</v>
      </c>
    </row>
    <row r="70" spans="1:10">
      <c r="A70" s="28">
        <v>2398</v>
      </c>
      <c r="B70" s="14">
        <v>950</v>
      </c>
      <c r="C70" s="14">
        <v>118</v>
      </c>
      <c r="D70" s="18">
        <v>1.6166666666666667</v>
      </c>
      <c r="E70" s="18">
        <v>65.300000000000011</v>
      </c>
      <c r="F70" s="14">
        <v>1861</v>
      </c>
      <c r="G70" s="14">
        <v>175</v>
      </c>
      <c r="H70" s="18">
        <v>1.4500000000000002</v>
      </c>
      <c r="I70" s="18">
        <v>65</v>
      </c>
      <c r="J70" s="17">
        <f t="shared" si="1"/>
        <v>38.150276444042298</v>
      </c>
    </row>
    <row r="71" spans="1:10">
      <c r="A71" s="29">
        <v>2234</v>
      </c>
      <c r="B71" s="15">
        <v>340</v>
      </c>
      <c r="C71" s="14">
        <v>108</v>
      </c>
      <c r="D71" s="18">
        <v>2.0166666666666662</v>
      </c>
      <c r="E71" s="18">
        <v>65.05</v>
      </c>
      <c r="F71" s="15">
        <v>12</v>
      </c>
      <c r="G71" s="14">
        <v>280</v>
      </c>
      <c r="H71" s="18">
        <v>1.8</v>
      </c>
      <c r="I71" s="18">
        <v>65.333333333333343</v>
      </c>
      <c r="J71" s="17">
        <f t="shared" si="1"/>
        <v>39.647362172026334</v>
      </c>
    </row>
    <row r="72" spans="1:10">
      <c r="A72" s="28">
        <v>1065</v>
      </c>
      <c r="B72" s="14">
        <v>2248</v>
      </c>
      <c r="C72" s="14">
        <v>108</v>
      </c>
      <c r="D72" s="18">
        <v>2.0166666666666662</v>
      </c>
      <c r="E72" s="18">
        <v>65.05</v>
      </c>
      <c r="F72" s="14">
        <v>1744</v>
      </c>
      <c r="G72" s="14">
        <v>280</v>
      </c>
      <c r="H72" s="18">
        <v>1.8</v>
      </c>
      <c r="I72" s="18">
        <v>65.333333333333343</v>
      </c>
      <c r="J72" s="17">
        <f t="shared" si="1"/>
        <v>39.647362172026334</v>
      </c>
    </row>
    <row r="73" spans="1:10">
      <c r="A73" s="28">
        <v>1456</v>
      </c>
      <c r="B73" s="14">
        <v>2248</v>
      </c>
      <c r="C73" s="14">
        <v>108</v>
      </c>
      <c r="D73" s="18">
        <v>2.0166666666666662</v>
      </c>
      <c r="E73" s="18">
        <v>65.05</v>
      </c>
      <c r="F73" s="14">
        <v>1744</v>
      </c>
      <c r="G73" s="14">
        <v>280</v>
      </c>
      <c r="H73" s="18">
        <v>1.8</v>
      </c>
      <c r="I73" s="18">
        <v>65.333333333333343</v>
      </c>
      <c r="J73" s="17">
        <f t="shared" si="1"/>
        <v>39.647362172026334</v>
      </c>
    </row>
    <row r="74" spans="1:10">
      <c r="A74" s="28">
        <v>1496</v>
      </c>
      <c r="B74" s="14">
        <v>2248</v>
      </c>
      <c r="C74" s="14">
        <v>108</v>
      </c>
      <c r="D74" s="18">
        <v>2.0166666666666662</v>
      </c>
      <c r="E74" s="18">
        <v>65.05</v>
      </c>
      <c r="F74" s="14">
        <v>1744</v>
      </c>
      <c r="G74" s="14">
        <v>280</v>
      </c>
      <c r="H74" s="18">
        <v>1.8</v>
      </c>
      <c r="I74" s="18">
        <v>65.333333333333343</v>
      </c>
      <c r="J74" s="17">
        <f t="shared" ref="J74:J105" si="2">2*6371*ASIN(SQRT((SIN(RADIANS(D74-H74)/2))^2+((SIN(RADIANS(E74-I74)/2))^2)*COS(RADIANS(D74))*COS(RADIANS(H74))))</f>
        <v>39.647362172026334</v>
      </c>
    </row>
    <row r="75" spans="1:10">
      <c r="A75" s="28">
        <v>282</v>
      </c>
      <c r="B75" s="14">
        <v>2248</v>
      </c>
      <c r="C75" s="14">
        <v>108</v>
      </c>
      <c r="D75" s="18">
        <v>2.0166666666666662</v>
      </c>
      <c r="E75" s="18">
        <v>65.05</v>
      </c>
      <c r="F75" s="14">
        <v>1614</v>
      </c>
      <c r="G75" s="14">
        <v>280</v>
      </c>
      <c r="H75" s="18">
        <v>1.8</v>
      </c>
      <c r="I75" s="18">
        <v>65.333333333333343</v>
      </c>
      <c r="J75" s="17">
        <f t="shared" si="2"/>
        <v>39.647362172026334</v>
      </c>
    </row>
    <row r="76" spans="1:10">
      <c r="A76" s="28">
        <v>610</v>
      </c>
      <c r="B76" s="14">
        <v>340</v>
      </c>
      <c r="C76" s="14">
        <v>108</v>
      </c>
      <c r="D76" s="18">
        <v>2.0166666666666662</v>
      </c>
      <c r="E76" s="18">
        <v>65.05</v>
      </c>
      <c r="F76" s="14">
        <v>12</v>
      </c>
      <c r="G76" s="14">
        <v>280</v>
      </c>
      <c r="H76" s="18">
        <v>1.8</v>
      </c>
      <c r="I76" s="18">
        <v>65.333333333333343</v>
      </c>
      <c r="J76" s="17">
        <f t="shared" si="2"/>
        <v>39.647362172026334</v>
      </c>
    </row>
    <row r="77" spans="1:10">
      <c r="A77" s="28">
        <v>2497</v>
      </c>
      <c r="B77" s="14">
        <v>340</v>
      </c>
      <c r="C77" s="14">
        <v>108</v>
      </c>
      <c r="D77" s="18">
        <v>2.0166666666666662</v>
      </c>
      <c r="E77" s="18">
        <v>65.05</v>
      </c>
      <c r="F77" s="14">
        <v>12</v>
      </c>
      <c r="G77" s="14">
        <v>280</v>
      </c>
      <c r="H77" s="18">
        <v>1.8</v>
      </c>
      <c r="I77" s="18">
        <v>65.333333333333343</v>
      </c>
      <c r="J77" s="17">
        <f t="shared" si="2"/>
        <v>39.647362172026334</v>
      </c>
    </row>
    <row r="78" spans="1:10">
      <c r="A78" s="28">
        <v>2528</v>
      </c>
      <c r="B78" s="14">
        <v>2248</v>
      </c>
      <c r="C78" s="14">
        <v>108</v>
      </c>
      <c r="D78" s="18">
        <v>2.0166666666666662</v>
      </c>
      <c r="E78" s="18">
        <v>65.05</v>
      </c>
      <c r="F78" s="14">
        <v>1744</v>
      </c>
      <c r="G78" s="14">
        <v>280</v>
      </c>
      <c r="H78" s="18">
        <v>1.8</v>
      </c>
      <c r="I78" s="18">
        <v>65.333333333333343</v>
      </c>
      <c r="J78" s="17">
        <f t="shared" si="2"/>
        <v>39.647362172026334</v>
      </c>
    </row>
    <row r="79" spans="1:10">
      <c r="A79" s="28">
        <v>2400</v>
      </c>
      <c r="B79" s="14">
        <v>340</v>
      </c>
      <c r="C79" s="14">
        <v>108</v>
      </c>
      <c r="D79" s="18">
        <v>2.0166666666666662</v>
      </c>
      <c r="E79" s="18">
        <v>65.05</v>
      </c>
      <c r="F79" s="14">
        <v>12</v>
      </c>
      <c r="G79" s="14">
        <v>280</v>
      </c>
      <c r="H79" s="18">
        <v>1.8</v>
      </c>
      <c r="I79" s="18">
        <v>65.333333333333343</v>
      </c>
      <c r="J79" s="17">
        <f t="shared" si="2"/>
        <v>39.647362172026334</v>
      </c>
    </row>
    <row r="80" spans="1:10">
      <c r="A80" s="28">
        <v>666</v>
      </c>
      <c r="B80" s="14">
        <v>2248</v>
      </c>
      <c r="C80" s="14">
        <v>108</v>
      </c>
      <c r="D80" s="18">
        <v>2.0166666666666662</v>
      </c>
      <c r="E80" s="18">
        <v>65.05</v>
      </c>
      <c r="F80" s="14">
        <v>1744</v>
      </c>
      <c r="G80" s="14">
        <v>280</v>
      </c>
      <c r="H80" s="18">
        <v>1.8</v>
      </c>
      <c r="I80" s="18">
        <v>65.333333333333343</v>
      </c>
      <c r="J80" s="17">
        <f t="shared" si="2"/>
        <v>39.647362172026334</v>
      </c>
    </row>
    <row r="81" spans="1:10">
      <c r="A81" s="28">
        <v>1745</v>
      </c>
      <c r="B81" s="14">
        <v>2248</v>
      </c>
      <c r="C81" s="14">
        <v>108</v>
      </c>
      <c r="D81" s="18">
        <v>2.0166666666666662</v>
      </c>
      <c r="E81" s="18">
        <v>65.05</v>
      </c>
      <c r="F81" s="14">
        <v>1744</v>
      </c>
      <c r="G81" s="14">
        <v>280</v>
      </c>
      <c r="H81" s="18">
        <v>1.8</v>
      </c>
      <c r="I81" s="18">
        <v>65.333333333333343</v>
      </c>
      <c r="J81" s="17">
        <f t="shared" si="2"/>
        <v>39.647362172026334</v>
      </c>
    </row>
    <row r="82" spans="1:10">
      <c r="A82" s="28">
        <v>445</v>
      </c>
      <c r="B82" s="14">
        <v>340</v>
      </c>
      <c r="C82" s="14">
        <v>108</v>
      </c>
      <c r="D82" s="18">
        <v>2.0166666666666662</v>
      </c>
      <c r="E82" s="18">
        <v>65.05</v>
      </c>
      <c r="F82" s="14">
        <v>12</v>
      </c>
      <c r="G82" s="14">
        <v>280</v>
      </c>
      <c r="H82" s="18">
        <v>1.8</v>
      </c>
      <c r="I82" s="18">
        <v>65.333333333333343</v>
      </c>
      <c r="J82" s="17">
        <f t="shared" si="2"/>
        <v>39.647362172026334</v>
      </c>
    </row>
    <row r="83" spans="1:10">
      <c r="A83" s="28">
        <v>2541</v>
      </c>
      <c r="B83" s="14">
        <v>2248</v>
      </c>
      <c r="C83" s="14">
        <v>108</v>
      </c>
      <c r="D83" s="18">
        <v>2.0166666666666662</v>
      </c>
      <c r="E83" s="18">
        <v>65.05</v>
      </c>
      <c r="F83" s="14">
        <v>1614</v>
      </c>
      <c r="G83" s="14">
        <v>280</v>
      </c>
      <c r="H83" s="18">
        <v>1.8</v>
      </c>
      <c r="I83" s="18">
        <v>65.333333333333343</v>
      </c>
      <c r="J83" s="17">
        <f t="shared" si="2"/>
        <v>39.647362172026334</v>
      </c>
    </row>
    <row r="84" spans="1:10">
      <c r="A84" s="28">
        <v>2496</v>
      </c>
      <c r="B84" s="14">
        <v>1938</v>
      </c>
      <c r="C84" s="14">
        <v>134</v>
      </c>
      <c r="D84" s="18">
        <v>1.9166666666666665</v>
      </c>
      <c r="E84" s="18">
        <v>65.416666666666671</v>
      </c>
      <c r="F84" s="14">
        <v>2389</v>
      </c>
      <c r="G84" s="14">
        <v>113</v>
      </c>
      <c r="H84" s="18">
        <v>1.5500000000000003</v>
      </c>
      <c r="I84" s="18">
        <v>65.38333333333334</v>
      </c>
      <c r="J84" s="17">
        <f t="shared" si="2"/>
        <v>40.939449517069718</v>
      </c>
    </row>
    <row r="85" spans="1:10">
      <c r="A85" s="28">
        <v>2526</v>
      </c>
      <c r="B85" s="14">
        <v>1240</v>
      </c>
      <c r="C85" s="14">
        <v>124</v>
      </c>
      <c r="D85" s="18">
        <v>1.7833333333333332</v>
      </c>
      <c r="E85" s="18">
        <v>65.150000000000006</v>
      </c>
      <c r="F85" s="14">
        <v>332</v>
      </c>
      <c r="G85" s="14">
        <v>111</v>
      </c>
      <c r="H85" s="18">
        <v>1.5333333333333334</v>
      </c>
      <c r="I85" s="18">
        <v>65.433333333333337</v>
      </c>
      <c r="J85" s="17">
        <f t="shared" si="2"/>
        <v>42.006143601097264</v>
      </c>
    </row>
    <row r="86" spans="1:10">
      <c r="A86" s="28">
        <v>834</v>
      </c>
      <c r="B86" s="14">
        <v>336</v>
      </c>
      <c r="C86" s="14">
        <v>108</v>
      </c>
      <c r="D86" s="18">
        <v>2.0166666666666662</v>
      </c>
      <c r="E86" s="18">
        <v>65.05</v>
      </c>
      <c r="F86" s="14">
        <v>833</v>
      </c>
      <c r="G86" s="14">
        <v>109</v>
      </c>
      <c r="H86" s="18">
        <v>1.8</v>
      </c>
      <c r="I86" s="18">
        <v>65.399999999999991</v>
      </c>
      <c r="J86" s="17">
        <f t="shared" si="2"/>
        <v>45.753497177650239</v>
      </c>
    </row>
    <row r="87" spans="1:10">
      <c r="A87" s="28">
        <v>248</v>
      </c>
      <c r="B87" s="14">
        <v>517</v>
      </c>
      <c r="C87" s="14">
        <v>109</v>
      </c>
      <c r="D87" s="18">
        <v>1.8</v>
      </c>
      <c r="E87" s="18">
        <v>65.399999999999991</v>
      </c>
      <c r="F87" s="14">
        <v>247</v>
      </c>
      <c r="G87" s="14">
        <v>108</v>
      </c>
      <c r="H87" s="18">
        <v>2.0166666666666662</v>
      </c>
      <c r="I87" s="18">
        <v>65.05</v>
      </c>
      <c r="J87" s="17">
        <f t="shared" si="2"/>
        <v>45.753497177650239</v>
      </c>
    </row>
    <row r="88" spans="1:10">
      <c r="A88" s="28">
        <v>2140</v>
      </c>
      <c r="B88" s="14">
        <v>517</v>
      </c>
      <c r="C88" s="14">
        <v>109</v>
      </c>
      <c r="D88" s="18">
        <v>1.8</v>
      </c>
      <c r="E88" s="18">
        <v>65.399999999999991</v>
      </c>
      <c r="F88" s="14">
        <v>247</v>
      </c>
      <c r="G88" s="14">
        <v>108</v>
      </c>
      <c r="H88" s="18">
        <v>2.0166666666666662</v>
      </c>
      <c r="I88" s="18">
        <v>65.05</v>
      </c>
      <c r="J88" s="17">
        <f t="shared" si="2"/>
        <v>45.753497177650239</v>
      </c>
    </row>
    <row r="89" spans="1:10">
      <c r="A89" s="28">
        <v>1347</v>
      </c>
      <c r="B89" s="14">
        <v>336</v>
      </c>
      <c r="C89" s="14">
        <v>108</v>
      </c>
      <c r="D89" s="18">
        <v>2.0166666666666662</v>
      </c>
      <c r="E89" s="18">
        <v>65.05</v>
      </c>
      <c r="F89" s="14">
        <v>833</v>
      </c>
      <c r="G89" s="14">
        <v>109</v>
      </c>
      <c r="H89" s="18">
        <v>1.8</v>
      </c>
      <c r="I89" s="18">
        <v>65.399999999999991</v>
      </c>
      <c r="J89" s="17">
        <f t="shared" si="2"/>
        <v>45.753497177650239</v>
      </c>
    </row>
    <row r="90" spans="1:10">
      <c r="A90" s="28">
        <v>2523</v>
      </c>
      <c r="B90" s="14">
        <v>1929</v>
      </c>
      <c r="C90" s="14">
        <v>108</v>
      </c>
      <c r="D90" s="18">
        <v>2.0166666666666662</v>
      </c>
      <c r="E90" s="18">
        <v>65.05</v>
      </c>
      <c r="F90" s="14">
        <v>714</v>
      </c>
      <c r="G90" s="14">
        <v>132</v>
      </c>
      <c r="H90" s="18">
        <v>1.6833333333333331</v>
      </c>
      <c r="I90" s="18">
        <v>65.316666666666663</v>
      </c>
      <c r="J90" s="17">
        <f t="shared" si="2"/>
        <v>47.456648993908679</v>
      </c>
    </row>
    <row r="91" spans="1:10">
      <c r="A91" s="28">
        <v>1125</v>
      </c>
      <c r="B91" s="14">
        <v>1509</v>
      </c>
      <c r="C91" s="14">
        <v>118</v>
      </c>
      <c r="D91" s="18">
        <v>1.6166666666666667</v>
      </c>
      <c r="E91" s="18">
        <v>65.300000000000011</v>
      </c>
      <c r="F91" s="14">
        <v>1124</v>
      </c>
      <c r="G91" s="14">
        <v>186</v>
      </c>
      <c r="H91" s="18">
        <v>1.9833333333333334</v>
      </c>
      <c r="I91" s="18">
        <v>65.066666666666677</v>
      </c>
      <c r="J91" s="17">
        <f t="shared" si="2"/>
        <v>48.319919561910098</v>
      </c>
    </row>
    <row r="92" spans="1:10">
      <c r="A92" s="28">
        <v>1099</v>
      </c>
      <c r="B92" s="14">
        <v>959</v>
      </c>
      <c r="C92" s="14">
        <v>108</v>
      </c>
      <c r="D92" s="18">
        <v>2.0166666666666662</v>
      </c>
      <c r="E92" s="18">
        <v>65.05</v>
      </c>
      <c r="F92" s="14">
        <v>1619</v>
      </c>
      <c r="G92" s="14">
        <v>169</v>
      </c>
      <c r="H92" s="18">
        <v>1.6999999999999997</v>
      </c>
      <c r="I92" s="18">
        <v>65.36666666666666</v>
      </c>
      <c r="J92" s="17">
        <f t="shared" si="2"/>
        <v>49.783776456005597</v>
      </c>
    </row>
    <row r="93" spans="1:10">
      <c r="A93" s="28">
        <v>1776</v>
      </c>
      <c r="B93" s="14">
        <v>959</v>
      </c>
      <c r="C93" s="14">
        <v>108</v>
      </c>
      <c r="D93" s="18">
        <v>2.0166666666666662</v>
      </c>
      <c r="E93" s="18">
        <v>65.05</v>
      </c>
      <c r="F93" s="14">
        <v>1619</v>
      </c>
      <c r="G93" s="14">
        <v>169</v>
      </c>
      <c r="H93" s="18">
        <v>1.6999999999999997</v>
      </c>
      <c r="I93" s="18">
        <v>65.36666666666666</v>
      </c>
      <c r="J93" s="17">
        <f t="shared" si="2"/>
        <v>49.783776456005597</v>
      </c>
    </row>
    <row r="94" spans="1:10">
      <c r="A94" s="28">
        <v>1867</v>
      </c>
      <c r="B94" s="14">
        <v>959</v>
      </c>
      <c r="C94" s="14">
        <v>108</v>
      </c>
      <c r="D94" s="18">
        <v>2.0166666666666662</v>
      </c>
      <c r="E94" s="18">
        <v>65.05</v>
      </c>
      <c r="F94" s="14">
        <v>1619</v>
      </c>
      <c r="G94" s="14">
        <v>169</v>
      </c>
      <c r="H94" s="18">
        <v>1.6999999999999997</v>
      </c>
      <c r="I94" s="18">
        <v>65.36666666666666</v>
      </c>
      <c r="J94" s="17">
        <f t="shared" si="2"/>
        <v>49.783776456005597</v>
      </c>
    </row>
    <row r="95" spans="1:10">
      <c r="A95" s="28">
        <v>2534</v>
      </c>
      <c r="B95" s="14">
        <v>959</v>
      </c>
      <c r="C95" s="14">
        <v>108</v>
      </c>
      <c r="D95" s="18">
        <v>2.0166666666666662</v>
      </c>
      <c r="E95" s="18">
        <v>65.05</v>
      </c>
      <c r="F95" s="14">
        <v>1619</v>
      </c>
      <c r="G95" s="14">
        <v>169</v>
      </c>
      <c r="H95" s="18">
        <v>1.6999999999999997</v>
      </c>
      <c r="I95" s="18">
        <v>65.36666666666666</v>
      </c>
      <c r="J95" s="17">
        <f t="shared" si="2"/>
        <v>49.783776456005597</v>
      </c>
    </row>
    <row r="96" spans="1:10">
      <c r="A96" s="28">
        <v>1473</v>
      </c>
      <c r="B96" s="14">
        <v>959</v>
      </c>
      <c r="C96" s="14">
        <v>108</v>
      </c>
      <c r="D96" s="18">
        <v>2.0166666666666662</v>
      </c>
      <c r="E96" s="18">
        <v>65.05</v>
      </c>
      <c r="F96" s="14">
        <v>1619</v>
      </c>
      <c r="G96" s="14">
        <v>169</v>
      </c>
      <c r="H96" s="18">
        <v>1.6999999999999997</v>
      </c>
      <c r="I96" s="18">
        <v>65.36666666666666</v>
      </c>
      <c r="J96" s="17">
        <f t="shared" si="2"/>
        <v>49.783776456005597</v>
      </c>
    </row>
    <row r="97" spans="1:10">
      <c r="A97" s="28">
        <v>1518</v>
      </c>
      <c r="B97" s="14">
        <v>651</v>
      </c>
      <c r="C97" s="14">
        <v>108</v>
      </c>
      <c r="D97" s="18">
        <v>2.0166666666666662</v>
      </c>
      <c r="E97" s="18">
        <v>65.05</v>
      </c>
      <c r="F97" s="14">
        <v>2265</v>
      </c>
      <c r="G97" s="14">
        <v>173</v>
      </c>
      <c r="H97" s="18">
        <v>1.8833333333333333</v>
      </c>
      <c r="I97" s="18">
        <v>64.599999999999994</v>
      </c>
      <c r="J97" s="17">
        <f t="shared" si="2"/>
        <v>52.16016621844696</v>
      </c>
    </row>
    <row r="98" spans="1:10">
      <c r="A98" s="28">
        <v>1022</v>
      </c>
      <c r="B98" s="14">
        <v>651</v>
      </c>
      <c r="C98" s="14">
        <v>108</v>
      </c>
      <c r="D98" s="18">
        <v>2.0166666666666662</v>
      </c>
      <c r="E98" s="18">
        <v>65.05</v>
      </c>
      <c r="F98" s="14">
        <v>1021</v>
      </c>
      <c r="G98" s="14">
        <v>126</v>
      </c>
      <c r="H98" s="18">
        <v>1.6</v>
      </c>
      <c r="I98" s="18">
        <v>65.266666666666666</v>
      </c>
      <c r="J98" s="17">
        <f t="shared" si="2"/>
        <v>52.215295489062989</v>
      </c>
    </row>
    <row r="99" spans="1:10">
      <c r="A99" s="28">
        <v>1479</v>
      </c>
      <c r="B99" s="14">
        <v>1297</v>
      </c>
      <c r="C99" s="14">
        <v>122</v>
      </c>
      <c r="D99" s="18">
        <v>2.0333333333333332</v>
      </c>
      <c r="E99" s="18">
        <v>64.88333333333334</v>
      </c>
      <c r="F99" s="14">
        <v>1478</v>
      </c>
      <c r="G99" s="14">
        <v>109</v>
      </c>
      <c r="H99" s="18">
        <v>1.8</v>
      </c>
      <c r="I99" s="18">
        <v>65.399999999999991</v>
      </c>
      <c r="J99" s="17">
        <f t="shared" si="2"/>
        <v>63.008377840339584</v>
      </c>
    </row>
    <row r="100" spans="1:10">
      <c r="A100" s="28">
        <v>1346</v>
      </c>
      <c r="B100" s="14">
        <v>522</v>
      </c>
      <c r="C100" s="14">
        <v>124</v>
      </c>
      <c r="D100" s="18">
        <v>1.7833333333333332</v>
      </c>
      <c r="E100" s="18">
        <v>65.150000000000006</v>
      </c>
      <c r="F100" s="14">
        <v>182</v>
      </c>
      <c r="G100" s="14">
        <v>145</v>
      </c>
      <c r="H100" s="18">
        <v>1.9833333333333334</v>
      </c>
      <c r="I100" s="18">
        <v>64.566666666666677</v>
      </c>
      <c r="J100" s="17">
        <f t="shared" si="2"/>
        <v>68.537029943386287</v>
      </c>
    </row>
    <row r="101" spans="1:10">
      <c r="A101" s="28">
        <v>1459</v>
      </c>
      <c r="B101" s="14">
        <v>522</v>
      </c>
      <c r="C101" s="14">
        <v>124</v>
      </c>
      <c r="D101" s="18">
        <v>1.7833333333333332</v>
      </c>
      <c r="E101" s="18">
        <v>65.150000000000006</v>
      </c>
      <c r="F101" s="14">
        <v>182</v>
      </c>
      <c r="G101" s="14">
        <v>145</v>
      </c>
      <c r="H101" s="18">
        <v>1.9833333333333334</v>
      </c>
      <c r="I101" s="18">
        <v>64.566666666666677</v>
      </c>
      <c r="J101" s="17">
        <f t="shared" si="2"/>
        <v>68.537029943386287</v>
      </c>
    </row>
    <row r="102" spans="1:10">
      <c r="A102" s="28">
        <v>2537</v>
      </c>
      <c r="B102" s="14">
        <v>706</v>
      </c>
      <c r="C102" s="14">
        <v>108</v>
      </c>
      <c r="D102" s="18">
        <v>2.0166666666666662</v>
      </c>
      <c r="E102" s="18">
        <v>65.05</v>
      </c>
      <c r="F102" s="14">
        <v>1459</v>
      </c>
      <c r="G102" s="14">
        <v>111</v>
      </c>
      <c r="H102" s="18">
        <v>1.5333333333333334</v>
      </c>
      <c r="I102" s="18">
        <v>65.433333333333337</v>
      </c>
      <c r="J102" s="17">
        <f t="shared" si="2"/>
        <v>68.582458088309437</v>
      </c>
    </row>
    <row r="103" spans="1:10">
      <c r="A103" s="28">
        <v>2548</v>
      </c>
      <c r="B103" s="14">
        <v>2052</v>
      </c>
      <c r="C103" s="14">
        <v>169</v>
      </c>
      <c r="D103" s="18">
        <v>1.6999999999999997</v>
      </c>
      <c r="E103" s="18">
        <v>65.36666666666666</v>
      </c>
      <c r="F103" s="14">
        <v>2265</v>
      </c>
      <c r="G103" s="14">
        <v>173</v>
      </c>
      <c r="H103" s="18">
        <v>1.8833333333333333</v>
      </c>
      <c r="I103" s="18">
        <v>64.599999999999994</v>
      </c>
      <c r="J103" s="17">
        <f t="shared" si="2"/>
        <v>87.612416190193585</v>
      </c>
    </row>
    <row r="104" spans="1:10">
      <c r="A104" s="28">
        <v>2501</v>
      </c>
      <c r="B104" s="14">
        <v>227</v>
      </c>
      <c r="C104" s="14">
        <v>145</v>
      </c>
      <c r="D104" s="18">
        <v>1.9833333333333334</v>
      </c>
      <c r="E104" s="18">
        <v>64.566666666666677</v>
      </c>
      <c r="F104" s="14">
        <v>1281</v>
      </c>
      <c r="G104" s="14">
        <v>109</v>
      </c>
      <c r="H104" s="18">
        <v>1.8</v>
      </c>
      <c r="I104" s="18">
        <v>65.399999999999991</v>
      </c>
      <c r="J104" s="17">
        <f t="shared" si="2"/>
        <v>94.82901587806775</v>
      </c>
    </row>
    <row r="105" spans="1:10">
      <c r="A105" s="28">
        <v>2502</v>
      </c>
      <c r="B105" s="14">
        <v>227</v>
      </c>
      <c r="C105" s="14">
        <v>145</v>
      </c>
      <c r="D105" s="18">
        <v>1.9833333333333334</v>
      </c>
      <c r="E105" s="18">
        <v>64.566666666666677</v>
      </c>
      <c r="F105" s="14">
        <v>1281</v>
      </c>
      <c r="G105" s="14">
        <v>109</v>
      </c>
      <c r="H105" s="18">
        <v>1.8</v>
      </c>
      <c r="I105" s="18">
        <v>65.399999999999991</v>
      </c>
      <c r="J105" s="17">
        <f t="shared" si="2"/>
        <v>94.82901587806775</v>
      </c>
    </row>
    <row r="106" spans="1:10">
      <c r="A106" s="41">
        <v>2207</v>
      </c>
      <c r="B106" s="16">
        <v>1795</v>
      </c>
      <c r="C106" s="16">
        <v>145</v>
      </c>
      <c r="D106" s="20">
        <v>1.9833333333333334</v>
      </c>
      <c r="E106" s="20">
        <v>64.566666666666677</v>
      </c>
      <c r="F106" s="16">
        <v>1281</v>
      </c>
      <c r="G106" s="16">
        <v>109</v>
      </c>
      <c r="H106" s="20">
        <v>1.8</v>
      </c>
      <c r="I106" s="20">
        <v>65.399999999999991</v>
      </c>
      <c r="J106" s="19">
        <f t="shared" ref="J106" si="3">2*6371*ASIN(SQRT((SIN(RADIANS(D106-H106)/2))^2+((SIN(RADIANS(E106-I106)/2))^2)*COS(RADIANS(D106))*COS(RADIANS(H106))))</f>
        <v>94.82901587806775</v>
      </c>
    </row>
    <row r="107" spans="1:10">
      <c r="J107" s="1"/>
    </row>
    <row r="108" spans="1:10" ht="13.15" customHeight="1">
      <c r="A108" s="124" t="s">
        <v>363</v>
      </c>
      <c r="B108" s="124"/>
      <c r="C108" s="124"/>
      <c r="D108" s="124"/>
      <c r="E108" s="124"/>
      <c r="F108" s="124"/>
      <c r="G108" s="124"/>
      <c r="H108" s="124"/>
      <c r="I108" s="124"/>
      <c r="J108" s="124"/>
    </row>
    <row r="109" spans="1:10">
      <c r="A109" s="124"/>
      <c r="B109" s="124"/>
      <c r="C109" s="124"/>
      <c r="D109" s="124"/>
      <c r="E109" s="124"/>
      <c r="F109" s="124"/>
      <c r="G109" s="124"/>
      <c r="H109" s="124"/>
      <c r="I109" s="124"/>
      <c r="J109" s="124"/>
    </row>
    <row r="110" spans="1:10">
      <c r="A110" s="124"/>
      <c r="B110" s="124"/>
      <c r="C110" s="124"/>
      <c r="D110" s="124"/>
      <c r="E110" s="124"/>
      <c r="F110" s="124"/>
      <c r="G110" s="124"/>
      <c r="H110" s="124"/>
      <c r="I110" s="124"/>
      <c r="J110" s="124"/>
    </row>
    <row r="111" spans="1:10">
      <c r="A111" s="124"/>
      <c r="B111" s="124"/>
      <c r="C111" s="124"/>
      <c r="D111" s="124"/>
      <c r="E111" s="124"/>
      <c r="F111" s="124"/>
      <c r="G111" s="124"/>
      <c r="H111" s="124"/>
      <c r="I111" s="124"/>
      <c r="J111" s="124"/>
    </row>
    <row r="112" spans="1:10">
      <c r="A112" s="23" t="s">
        <v>0</v>
      </c>
      <c r="B112" s="23" t="s">
        <v>9</v>
      </c>
      <c r="C112" s="23" t="s">
        <v>11</v>
      </c>
      <c r="D112" s="23" t="s">
        <v>38</v>
      </c>
      <c r="E112" s="23" t="s">
        <v>37</v>
      </c>
      <c r="F112" s="23" t="s">
        <v>10</v>
      </c>
      <c r="G112" s="23" t="s">
        <v>12</v>
      </c>
      <c r="H112" s="23" t="s">
        <v>36</v>
      </c>
      <c r="I112" s="23" t="s">
        <v>34</v>
      </c>
      <c r="J112" s="23" t="s">
        <v>35</v>
      </c>
    </row>
    <row r="113" spans="1:10">
      <c r="A113" s="41"/>
      <c r="B113" s="44"/>
      <c r="C113" s="44"/>
      <c r="D113" s="45" t="s">
        <v>16</v>
      </c>
      <c r="E113" s="45" t="s">
        <v>17</v>
      </c>
      <c r="F113" s="44"/>
      <c r="G113" s="44"/>
      <c r="H113" s="45" t="s">
        <v>16</v>
      </c>
      <c r="I113" s="45" t="s">
        <v>17</v>
      </c>
      <c r="J113" s="45" t="s">
        <v>15</v>
      </c>
    </row>
    <row r="114" spans="1:10">
      <c r="A114" s="10">
        <v>2499</v>
      </c>
      <c r="B114" s="16">
        <v>777</v>
      </c>
      <c r="C114" s="16">
        <v>172</v>
      </c>
      <c r="D114" s="20">
        <v>2</v>
      </c>
      <c r="E114" s="20">
        <v>64.75</v>
      </c>
      <c r="F114" s="16">
        <v>41</v>
      </c>
      <c r="G114" s="16">
        <v>28</v>
      </c>
      <c r="H114" s="20">
        <v>0.6166666666666667</v>
      </c>
      <c r="I114" s="20">
        <v>66.133333333333326</v>
      </c>
      <c r="J114" s="19">
        <f t="shared" ref="J114" si="4">2*6371*ASIN(SQRT((SIN(RADIANS(D114-H114)/2))^2+((SIN(RADIANS(E114-I114)/2))^2)*COS(RADIANS(D114))*COS(RADIANS(H114))))</f>
        <v>217.50283300133918</v>
      </c>
    </row>
  </sheetData>
  <mergeCells count="3">
    <mergeCell ref="A108:J111"/>
    <mergeCell ref="A2:J6"/>
    <mergeCell ref="A1:J1"/>
  </mergeCells>
  <conditionalFormatting sqref="C8:C9 G8:G9">
    <cfRule type="colorScale" priority="11">
      <colorScale>
        <cfvo type="min"/>
        <cfvo type="percentile" val="50"/>
        <cfvo type="max"/>
        <color rgb="FFF8696B"/>
        <color rgb="FFFFEB84"/>
        <color rgb="FF63BE7B"/>
      </colorScale>
    </cfRule>
  </conditionalFormatting>
  <conditionalFormatting sqref="G113 C113">
    <cfRule type="colorScale" priority="3">
      <colorScale>
        <cfvo type="min"/>
        <cfvo type="percentile" val="50"/>
        <cfvo type="max"/>
        <color rgb="FFF8696B"/>
        <color rgb="FFFFEB84"/>
        <color rgb="FF63BE7B"/>
      </colorScale>
    </cfRule>
  </conditionalFormatting>
  <conditionalFormatting sqref="E8:E9">
    <cfRule type="colorScale" priority="10">
      <colorScale>
        <cfvo type="min"/>
        <cfvo type="percentile" val="50"/>
        <cfvo type="max"/>
        <color rgb="FFF8696B"/>
        <color rgb="FFFFEB84"/>
        <color rgb="FF63BE7B"/>
      </colorScale>
    </cfRule>
  </conditionalFormatting>
  <conditionalFormatting sqref="E112">
    <cfRule type="colorScale" priority="5">
      <colorScale>
        <cfvo type="min"/>
        <cfvo type="percentile" val="50"/>
        <cfvo type="max"/>
        <color rgb="FFF8696B"/>
        <color rgb="FFFFEB84"/>
        <color rgb="FF63BE7B"/>
      </colorScale>
    </cfRule>
  </conditionalFormatting>
  <conditionalFormatting sqref="E113">
    <cfRule type="colorScale" priority="2">
      <colorScale>
        <cfvo type="min"/>
        <cfvo type="percentile" val="50"/>
        <cfvo type="max"/>
        <color rgb="FFF8696B"/>
        <color rgb="FFFFEB84"/>
        <color rgb="FF63BE7B"/>
      </colorScale>
    </cfRule>
  </conditionalFormatting>
  <conditionalFormatting sqref="G112 C112">
    <cfRule type="colorScale" priority="6">
      <colorScale>
        <cfvo type="min"/>
        <cfvo type="percentile" val="50"/>
        <cfvo type="max"/>
        <color rgb="FFF8696B"/>
        <color rgb="FFFFEB84"/>
        <color rgb="FF63BE7B"/>
      </colorScale>
    </cfRule>
  </conditionalFormatting>
  <conditionalFormatting sqref="I8:I9">
    <cfRule type="colorScale" priority="9">
      <colorScale>
        <cfvo type="min"/>
        <cfvo type="percentile" val="50"/>
        <cfvo type="max"/>
        <color rgb="FFF8696B"/>
        <color rgb="FFFFEB84"/>
        <color rgb="FF63BE7B"/>
      </colorScale>
    </cfRule>
  </conditionalFormatting>
  <conditionalFormatting sqref="I112">
    <cfRule type="colorScale" priority="4">
      <colorScale>
        <cfvo type="min"/>
        <cfvo type="percentile" val="50"/>
        <cfvo type="max"/>
        <color rgb="FFF8696B"/>
        <color rgb="FFFFEB84"/>
        <color rgb="FF63BE7B"/>
      </colorScale>
    </cfRule>
  </conditionalFormatting>
  <conditionalFormatting sqref="I113">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H32" sqref="H32"/>
    </sheetView>
  </sheetViews>
  <sheetFormatPr baseColWidth="10" defaultRowHeight="12.75"/>
  <cols>
    <col min="1" max="1" width="13.7109375" customWidth="1"/>
    <col min="2" max="2" width="14.28515625" customWidth="1"/>
    <col min="3" max="3" width="15.28515625" customWidth="1"/>
    <col min="4" max="4" width="12.28515625" customWidth="1"/>
    <col min="5" max="5" width="11.42578125" customWidth="1"/>
    <col min="6" max="6" width="11.85546875" customWidth="1"/>
  </cols>
  <sheetData>
    <row r="1" spans="1:6">
      <c r="A1" s="125" t="s">
        <v>42</v>
      </c>
      <c r="B1" s="125"/>
      <c r="C1" s="125"/>
      <c r="D1" s="125"/>
      <c r="E1" s="125"/>
      <c r="F1" s="125"/>
    </row>
    <row r="2" spans="1:6" ht="13.15" customHeight="1">
      <c r="A2" s="124" t="s">
        <v>366</v>
      </c>
      <c r="B2" s="124"/>
      <c r="C2" s="124"/>
      <c r="D2" s="124"/>
      <c r="E2" s="124"/>
      <c r="F2" s="124"/>
    </row>
    <row r="3" spans="1:6">
      <c r="A3" s="124"/>
      <c r="B3" s="124"/>
      <c r="C3" s="124"/>
      <c r="D3" s="124"/>
      <c r="E3" s="124"/>
      <c r="F3" s="124"/>
    </row>
    <row r="4" spans="1:6">
      <c r="A4" s="124"/>
      <c r="B4" s="124"/>
      <c r="C4" s="124"/>
      <c r="D4" s="124"/>
      <c r="E4" s="124"/>
      <c r="F4" s="124"/>
    </row>
    <row r="5" spans="1:6" ht="19.5" customHeight="1">
      <c r="A5" s="124"/>
      <c r="B5" s="124"/>
      <c r="C5" s="124"/>
      <c r="D5" s="124"/>
      <c r="E5" s="124"/>
      <c r="F5" s="124"/>
    </row>
    <row r="6" spans="1:6">
      <c r="A6" s="25" t="s">
        <v>43</v>
      </c>
      <c r="B6" s="14" t="s">
        <v>44</v>
      </c>
      <c r="C6" s="14" t="s">
        <v>45</v>
      </c>
      <c r="D6" s="17" t="s">
        <v>39</v>
      </c>
      <c r="E6" s="17" t="s">
        <v>41</v>
      </c>
      <c r="F6" s="51" t="s">
        <v>40</v>
      </c>
    </row>
    <row r="7" spans="1:6">
      <c r="A7" s="53" t="s">
        <v>15</v>
      </c>
      <c r="B7" s="52" t="s">
        <v>15</v>
      </c>
      <c r="C7" s="117" t="s">
        <v>15</v>
      </c>
      <c r="D7" s="118"/>
      <c r="E7" s="118"/>
      <c r="F7" s="119"/>
    </row>
    <row r="8" spans="1:6">
      <c r="A8" s="5">
        <v>0</v>
      </c>
      <c r="B8" s="17">
        <v>0</v>
      </c>
      <c r="C8" s="120">
        <v>0</v>
      </c>
      <c r="D8" s="121">
        <v>2.3346303501945526E-2</v>
      </c>
      <c r="E8" s="121">
        <v>5.0314465408805034E-2</v>
      </c>
      <c r="F8" s="122">
        <v>5.1546391752577317E-2</v>
      </c>
    </row>
    <row r="9" spans="1:6">
      <c r="A9" s="5">
        <v>0.01</v>
      </c>
      <c r="B9" s="17">
        <v>15</v>
      </c>
      <c r="C9" s="123">
        <v>7.5</v>
      </c>
      <c r="D9" s="121">
        <v>0.1556420233463035</v>
      </c>
      <c r="E9" s="121">
        <v>0.23270440251572327</v>
      </c>
      <c r="F9" s="122">
        <v>4.1237113402061862E-2</v>
      </c>
    </row>
    <row r="10" spans="1:6">
      <c r="A10" s="5">
        <v>15.01</v>
      </c>
      <c r="B10" s="17">
        <v>30</v>
      </c>
      <c r="C10" s="123">
        <v>22.5</v>
      </c>
      <c r="D10" s="121">
        <v>0.30350194552529181</v>
      </c>
      <c r="E10" s="121">
        <v>0.25157232704402516</v>
      </c>
      <c r="F10" s="122">
        <v>0.42268041237113402</v>
      </c>
    </row>
    <row r="11" spans="1:6">
      <c r="A11" s="5">
        <v>30.01</v>
      </c>
      <c r="B11" s="17">
        <v>45</v>
      </c>
      <c r="C11" s="123">
        <v>37.5</v>
      </c>
      <c r="D11" s="121">
        <v>0.22957198443579765</v>
      </c>
      <c r="E11" s="121">
        <v>0.11320754716981132</v>
      </c>
      <c r="F11" s="122">
        <v>0.26804123711340205</v>
      </c>
    </row>
    <row r="12" spans="1:6">
      <c r="A12" s="5">
        <v>45.01</v>
      </c>
      <c r="B12" s="17">
        <v>60</v>
      </c>
      <c r="C12" s="123">
        <v>52.5</v>
      </c>
      <c r="D12" s="121">
        <v>0.13618677042801555</v>
      </c>
      <c r="E12" s="121">
        <v>0.13207547169811321</v>
      </c>
      <c r="F12" s="122">
        <v>0.13402061855670103</v>
      </c>
    </row>
    <row r="13" spans="1:6">
      <c r="A13" s="5">
        <v>60.01</v>
      </c>
      <c r="B13" s="17">
        <v>75</v>
      </c>
      <c r="C13" s="123">
        <v>67.5</v>
      </c>
      <c r="D13" s="121">
        <v>9.3385214007782102E-2</v>
      </c>
      <c r="E13" s="121">
        <v>0.1069182389937107</v>
      </c>
      <c r="F13" s="122">
        <v>4.1237113402061855E-2</v>
      </c>
    </row>
    <row r="14" spans="1:6">
      <c r="A14" s="5">
        <v>75.010000000000005</v>
      </c>
      <c r="B14" s="17">
        <v>90</v>
      </c>
      <c r="C14" s="123">
        <v>82.5</v>
      </c>
      <c r="D14" s="121">
        <v>2.3346303501945526E-2</v>
      </c>
      <c r="E14" s="121">
        <v>8.8050314465408799E-2</v>
      </c>
      <c r="F14" s="122">
        <v>1.0309278350515464E-2</v>
      </c>
    </row>
    <row r="15" spans="1:6">
      <c r="A15" s="5">
        <v>90.01</v>
      </c>
      <c r="B15" s="17">
        <v>105</v>
      </c>
      <c r="C15" s="123">
        <v>97.5</v>
      </c>
      <c r="D15" s="121">
        <v>3.1128404669260701E-2</v>
      </c>
      <c r="E15" s="121">
        <v>1.2578616352201259E-2</v>
      </c>
      <c r="F15" s="122">
        <v>3.0927835051546393E-2</v>
      </c>
    </row>
    <row r="16" spans="1:6">
      <c r="A16" s="5">
        <v>105.01</v>
      </c>
      <c r="B16" s="17">
        <v>120</v>
      </c>
      <c r="C16" s="123">
        <v>112.5</v>
      </c>
      <c r="D16" s="121">
        <v>3.8910505836575876E-3</v>
      </c>
      <c r="E16" s="121">
        <v>1.2578616352201259E-2</v>
      </c>
      <c r="F16" s="122">
        <v>0</v>
      </c>
    </row>
  </sheetData>
  <mergeCells count="2">
    <mergeCell ref="A1:F1"/>
    <mergeCell ref="A2:F5"/>
  </mergeCells>
  <pageMargins left="0.7" right="0.7" top="0.75" bottom="0.75" header="0.3" footer="0.3"/>
  <pageSetup paperSize="9"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2"/>
  <sheetViews>
    <sheetView zoomScale="200" zoomScaleNormal="200" workbookViewId="0">
      <selection activeCell="I5" sqref="I5"/>
    </sheetView>
  </sheetViews>
  <sheetFormatPr baseColWidth="10" defaultRowHeight="12.75"/>
  <cols>
    <col min="4" max="4" width="13.140625" customWidth="1"/>
    <col min="5" max="5" width="13.28515625" customWidth="1"/>
    <col min="6" max="6" width="12.28515625" bestFit="1" customWidth="1"/>
  </cols>
  <sheetData>
    <row r="1" spans="1:10">
      <c r="A1" s="54" t="s">
        <v>367</v>
      </c>
    </row>
    <row r="2" spans="1:10" ht="57" customHeight="1">
      <c r="A2" s="127" t="s">
        <v>345</v>
      </c>
      <c r="B2" s="127"/>
      <c r="C2" s="127"/>
      <c r="D2" s="127"/>
      <c r="E2" s="127"/>
      <c r="F2" s="127"/>
      <c r="G2" s="127"/>
      <c r="H2" s="127"/>
      <c r="I2" s="127"/>
      <c r="J2" s="127"/>
    </row>
    <row r="3" spans="1:10" ht="104.25" customHeight="1">
      <c r="A3" s="127" t="s">
        <v>371</v>
      </c>
      <c r="B3" s="127"/>
      <c r="C3" s="127"/>
      <c r="D3" s="127"/>
      <c r="E3" s="127"/>
      <c r="F3" s="127"/>
      <c r="G3" s="127"/>
      <c r="H3" s="127"/>
      <c r="I3" s="127"/>
      <c r="J3" s="127"/>
    </row>
    <row r="5" spans="1:10">
      <c r="A5" t="s">
        <v>344</v>
      </c>
      <c r="B5" t="s">
        <v>46</v>
      </c>
      <c r="C5" t="s">
        <v>13</v>
      </c>
      <c r="D5" t="s">
        <v>47</v>
      </c>
      <c r="E5" t="s">
        <v>48</v>
      </c>
    </row>
    <row r="6" spans="1:10">
      <c r="A6">
        <v>29</v>
      </c>
      <c r="B6">
        <v>1958</v>
      </c>
      <c r="C6" s="6">
        <v>59</v>
      </c>
      <c r="D6" s="6">
        <v>1925</v>
      </c>
      <c r="E6">
        <f>Tabla73[[#This Row],[YOB]]-Tabla73[[#This Row],[YOB FA/MO]]</f>
        <v>33</v>
      </c>
    </row>
    <row r="7" spans="1:10">
      <c r="A7">
        <v>67</v>
      </c>
      <c r="B7">
        <v>1955</v>
      </c>
      <c r="C7" s="6">
        <v>259</v>
      </c>
      <c r="D7" s="6">
        <v>1934</v>
      </c>
      <c r="E7">
        <f>Tabla73[[#This Row],[YOB]]-Tabla73[[#This Row],[YOB FA/MO]]</f>
        <v>21</v>
      </c>
    </row>
    <row r="8" spans="1:10">
      <c r="A8">
        <v>67</v>
      </c>
      <c r="B8">
        <v>1955</v>
      </c>
      <c r="C8" s="6">
        <v>1929</v>
      </c>
      <c r="D8" s="6">
        <v>1925</v>
      </c>
      <c r="E8">
        <f>Tabla73[[#This Row],[YOB]]-Tabla73[[#This Row],[YOB FA/MO]]</f>
        <v>30</v>
      </c>
    </row>
    <row r="9" spans="1:10">
      <c r="A9">
        <v>134</v>
      </c>
      <c r="B9" s="6">
        <v>1963</v>
      </c>
      <c r="C9" s="6">
        <v>1240</v>
      </c>
      <c r="D9" s="6">
        <v>1936</v>
      </c>
      <c r="E9">
        <f>Tabla73[[#This Row],[YOB]]-Tabla73[[#This Row],[YOB FA/MO]]</f>
        <v>27</v>
      </c>
    </row>
    <row r="10" spans="1:10">
      <c r="A10">
        <v>159</v>
      </c>
      <c r="B10" s="6">
        <v>1966</v>
      </c>
      <c r="C10" s="6">
        <v>1861</v>
      </c>
      <c r="D10" s="6">
        <v>1946</v>
      </c>
      <c r="E10">
        <f>Tabla73[[#This Row],[YOB]]-Tabla73[[#This Row],[YOB FA/MO]]</f>
        <v>20</v>
      </c>
    </row>
    <row r="11" spans="1:10">
      <c r="A11">
        <v>159</v>
      </c>
      <c r="B11" s="6">
        <v>1966</v>
      </c>
      <c r="C11" s="6">
        <v>2130</v>
      </c>
      <c r="D11" s="6">
        <v>1944</v>
      </c>
      <c r="E11">
        <f>Tabla73[[#This Row],[YOB]]-Tabla73[[#This Row],[YOB FA/MO]]</f>
        <v>22</v>
      </c>
    </row>
    <row r="12" spans="1:10">
      <c r="A12">
        <v>168</v>
      </c>
      <c r="B12" s="6">
        <v>1966</v>
      </c>
      <c r="C12" s="6">
        <v>178</v>
      </c>
      <c r="D12" s="6">
        <v>1934</v>
      </c>
      <c r="E12">
        <f>Tabla73[[#This Row],[YOB]]-Tabla73[[#This Row],[YOB FA/MO]]</f>
        <v>32</v>
      </c>
    </row>
    <row r="13" spans="1:10">
      <c r="A13">
        <v>202</v>
      </c>
      <c r="B13" s="6">
        <v>1958</v>
      </c>
      <c r="C13" s="6">
        <v>1046</v>
      </c>
      <c r="D13" s="6">
        <v>1935</v>
      </c>
      <c r="E13">
        <f>Tabla73[[#This Row],[YOB]]-Tabla73[[#This Row],[YOB FA/MO]]</f>
        <v>23</v>
      </c>
    </row>
    <row r="14" spans="1:10">
      <c r="A14">
        <v>218</v>
      </c>
      <c r="B14" s="6">
        <v>1956</v>
      </c>
      <c r="C14" s="6">
        <v>1929</v>
      </c>
      <c r="D14" s="6">
        <v>1925</v>
      </c>
      <c r="E14">
        <f>Tabla73[[#This Row],[YOB]]-Tabla73[[#This Row],[YOB FA/MO]]</f>
        <v>31</v>
      </c>
    </row>
    <row r="15" spans="1:10">
      <c r="A15">
        <v>219</v>
      </c>
      <c r="B15" s="6">
        <v>1956</v>
      </c>
      <c r="C15" s="6">
        <v>59</v>
      </c>
      <c r="D15" s="6">
        <v>1925</v>
      </c>
      <c r="E15">
        <f>Tabla73[[#This Row],[YOB]]-Tabla73[[#This Row],[YOB FA/MO]]</f>
        <v>31</v>
      </c>
    </row>
    <row r="16" spans="1:10">
      <c r="A16">
        <v>227</v>
      </c>
      <c r="B16" s="6">
        <v>1936</v>
      </c>
      <c r="C16" s="6">
        <v>182</v>
      </c>
      <c r="D16" s="6">
        <v>1923</v>
      </c>
      <c r="E16">
        <f>Tabla73[[#This Row],[YOB]]-Tabla73[[#This Row],[YOB FA/MO]]</f>
        <v>13</v>
      </c>
    </row>
    <row r="17" spans="1:5">
      <c r="A17">
        <v>227</v>
      </c>
      <c r="B17" s="6">
        <v>1936</v>
      </c>
      <c r="C17" s="6">
        <v>777</v>
      </c>
      <c r="D17" s="6">
        <v>1901</v>
      </c>
      <c r="E17">
        <f>Tabla73[[#This Row],[YOB]]-Tabla73[[#This Row],[YOB FA/MO]]</f>
        <v>35</v>
      </c>
    </row>
    <row r="18" spans="1:5">
      <c r="A18">
        <v>234</v>
      </c>
      <c r="B18" s="6">
        <v>1957</v>
      </c>
      <c r="C18" s="6">
        <v>2265</v>
      </c>
      <c r="D18" s="6">
        <v>1941</v>
      </c>
      <c r="E18">
        <f>Tabla73[[#This Row],[YOB]]-Tabla73[[#This Row],[YOB FA/MO]]</f>
        <v>16</v>
      </c>
    </row>
    <row r="19" spans="1:5">
      <c r="A19">
        <v>242</v>
      </c>
      <c r="B19" s="6">
        <v>1964</v>
      </c>
      <c r="C19" s="6">
        <v>314</v>
      </c>
      <c r="D19" s="6">
        <v>1949</v>
      </c>
      <c r="E19">
        <f>Tabla73[[#This Row],[YOB]]-Tabla73[[#This Row],[YOB FA/MO]]</f>
        <v>15</v>
      </c>
    </row>
    <row r="20" spans="1:5">
      <c r="A20">
        <v>242</v>
      </c>
      <c r="B20" s="6">
        <v>1964</v>
      </c>
      <c r="C20" s="6">
        <v>958</v>
      </c>
      <c r="D20" s="6">
        <v>1941</v>
      </c>
      <c r="E20">
        <f>Tabla73[[#This Row],[YOB]]-Tabla73[[#This Row],[YOB FA/MO]]</f>
        <v>23</v>
      </c>
    </row>
    <row r="21" spans="1:5">
      <c r="A21">
        <v>248</v>
      </c>
      <c r="B21" s="6">
        <v>1968</v>
      </c>
      <c r="C21" s="6">
        <v>247</v>
      </c>
      <c r="D21" s="6">
        <v>1946</v>
      </c>
      <c r="E21">
        <f>Tabla73[[#This Row],[YOB]]-Tabla73[[#This Row],[YOB FA/MO]]</f>
        <v>22</v>
      </c>
    </row>
    <row r="22" spans="1:5">
      <c r="A22">
        <v>248</v>
      </c>
      <c r="B22" s="6">
        <v>1968</v>
      </c>
      <c r="C22" s="6">
        <v>517</v>
      </c>
      <c r="D22" s="6">
        <v>1945</v>
      </c>
      <c r="E22">
        <f>Tabla73[[#This Row],[YOB]]-Tabla73[[#This Row],[YOB FA/MO]]</f>
        <v>23</v>
      </c>
    </row>
    <row r="23" spans="1:5">
      <c r="A23">
        <v>282</v>
      </c>
      <c r="B23" s="6">
        <v>1964</v>
      </c>
      <c r="C23" s="6">
        <v>1614</v>
      </c>
      <c r="D23" s="6">
        <v>1936</v>
      </c>
      <c r="E23">
        <f>Tabla73[[#This Row],[YOB]]-Tabla73[[#This Row],[YOB FA/MO]]</f>
        <v>28</v>
      </c>
    </row>
    <row r="24" spans="1:5">
      <c r="A24">
        <v>282</v>
      </c>
      <c r="B24" s="6">
        <v>1964</v>
      </c>
      <c r="C24" s="6">
        <v>2248</v>
      </c>
      <c r="D24" s="6">
        <v>1929</v>
      </c>
      <c r="E24">
        <f>Tabla73[[#This Row],[YOB]]-Tabla73[[#This Row],[YOB FA/MO]]</f>
        <v>35</v>
      </c>
    </row>
    <row r="25" spans="1:5">
      <c r="A25">
        <v>299</v>
      </c>
      <c r="B25" s="6">
        <v>1967</v>
      </c>
      <c r="C25" s="6">
        <v>298</v>
      </c>
      <c r="D25" s="6">
        <v>1952</v>
      </c>
      <c r="E25">
        <f>Tabla73[[#This Row],[YOB]]-Tabla73[[#This Row],[YOB FA/MO]]</f>
        <v>15</v>
      </c>
    </row>
    <row r="26" spans="1:5">
      <c r="A26">
        <v>299</v>
      </c>
      <c r="B26" s="6">
        <v>1967</v>
      </c>
      <c r="C26" s="6">
        <v>1475</v>
      </c>
      <c r="D26" s="6">
        <v>1944</v>
      </c>
      <c r="E26">
        <f>Tabla73[[#This Row],[YOB]]-Tabla73[[#This Row],[YOB FA/MO]]</f>
        <v>23</v>
      </c>
    </row>
    <row r="27" spans="1:5">
      <c r="A27">
        <v>315</v>
      </c>
      <c r="B27" s="6">
        <v>1962</v>
      </c>
      <c r="C27" s="6">
        <v>59</v>
      </c>
      <c r="D27" s="6">
        <v>1925</v>
      </c>
      <c r="E27">
        <f>Tabla73[[#This Row],[YOB]]-Tabla73[[#This Row],[YOB FA/MO]]</f>
        <v>37</v>
      </c>
    </row>
    <row r="28" spans="1:5">
      <c r="A28">
        <v>331</v>
      </c>
      <c r="B28" s="6">
        <v>1970</v>
      </c>
      <c r="C28" s="6">
        <v>1568</v>
      </c>
      <c r="D28" s="6">
        <v>1944</v>
      </c>
      <c r="E28">
        <f>Tabla73[[#This Row],[YOB]]-Tabla73[[#This Row],[YOB FA/MO]]</f>
        <v>26</v>
      </c>
    </row>
    <row r="29" spans="1:5">
      <c r="A29">
        <v>331</v>
      </c>
      <c r="B29" s="6">
        <v>1970</v>
      </c>
      <c r="C29" s="6">
        <v>330</v>
      </c>
      <c r="D29" s="6">
        <v>1944</v>
      </c>
      <c r="E29">
        <f>Tabla73[[#This Row],[YOB]]-Tabla73[[#This Row],[YOB FA/MO]]</f>
        <v>26</v>
      </c>
    </row>
    <row r="30" spans="1:5">
      <c r="A30">
        <v>332</v>
      </c>
      <c r="B30" s="6">
        <v>1944</v>
      </c>
      <c r="C30" s="6">
        <v>340</v>
      </c>
      <c r="D30" s="6">
        <v>1911</v>
      </c>
      <c r="E30">
        <f>Tabla73[[#This Row],[YOB]]-Tabla73[[#This Row],[YOB FA/MO]]</f>
        <v>33</v>
      </c>
    </row>
    <row r="31" spans="1:5">
      <c r="A31">
        <v>337</v>
      </c>
      <c r="B31" s="6">
        <v>1953</v>
      </c>
      <c r="C31" s="6">
        <v>777</v>
      </c>
      <c r="D31" s="6">
        <v>1901</v>
      </c>
      <c r="E31">
        <f>Tabla73[[#This Row],[YOB]]-Tabla73[[#This Row],[YOB FA/MO]]</f>
        <v>52</v>
      </c>
    </row>
    <row r="32" spans="1:5">
      <c r="A32">
        <v>359</v>
      </c>
      <c r="B32" s="6">
        <v>1952</v>
      </c>
      <c r="C32" s="6">
        <v>340</v>
      </c>
      <c r="D32" s="6">
        <v>1911</v>
      </c>
      <c r="E32">
        <f>Tabla73[[#This Row],[YOB]]-Tabla73[[#This Row],[YOB FA/MO]]</f>
        <v>41</v>
      </c>
    </row>
    <row r="33" spans="1:5">
      <c r="A33">
        <v>368</v>
      </c>
      <c r="B33" s="6">
        <v>1952</v>
      </c>
      <c r="C33" s="6">
        <v>777</v>
      </c>
      <c r="D33" s="6">
        <v>1901</v>
      </c>
      <c r="E33">
        <f>Tabla73[[#This Row],[YOB]]-Tabla73[[#This Row],[YOB FA/MO]]</f>
        <v>51</v>
      </c>
    </row>
    <row r="34" spans="1:5">
      <c r="A34">
        <v>390</v>
      </c>
      <c r="B34" s="6">
        <v>1957</v>
      </c>
      <c r="C34" s="6">
        <v>1274</v>
      </c>
      <c r="D34" s="6">
        <v>1925</v>
      </c>
      <c r="E34">
        <f>Tabla73[[#This Row],[YOB]]-Tabla73[[#This Row],[YOB FA/MO]]</f>
        <v>32</v>
      </c>
    </row>
    <row r="35" spans="1:5">
      <c r="A35">
        <v>425</v>
      </c>
      <c r="B35" s="6">
        <v>1968</v>
      </c>
      <c r="C35" s="6">
        <v>1124</v>
      </c>
      <c r="D35" s="6">
        <v>1948</v>
      </c>
      <c r="E35">
        <f>Tabla73[[#This Row],[YOB]]-Tabla73[[#This Row],[YOB FA/MO]]</f>
        <v>20</v>
      </c>
    </row>
    <row r="36" spans="1:5">
      <c r="A36">
        <v>438</v>
      </c>
      <c r="B36" s="6">
        <v>1960</v>
      </c>
      <c r="C36" s="6">
        <v>180</v>
      </c>
      <c r="D36" s="6">
        <v>1929</v>
      </c>
      <c r="E36">
        <f>Tabla73[[#This Row],[YOB]]-Tabla73[[#This Row],[YOB FA/MO]]</f>
        <v>31</v>
      </c>
    </row>
    <row r="37" spans="1:5">
      <c r="A37">
        <v>445</v>
      </c>
      <c r="B37" s="6">
        <v>1966</v>
      </c>
      <c r="C37" s="6">
        <v>12</v>
      </c>
      <c r="D37" s="6">
        <v>1927</v>
      </c>
      <c r="E37">
        <f>Tabla73[[#This Row],[YOB]]-Tabla73[[#This Row],[YOB FA/MO]]</f>
        <v>39</v>
      </c>
    </row>
    <row r="38" spans="1:5">
      <c r="A38">
        <v>445</v>
      </c>
      <c r="B38" s="6">
        <v>1966</v>
      </c>
      <c r="C38" s="6">
        <v>340</v>
      </c>
      <c r="D38" s="6">
        <v>1911</v>
      </c>
      <c r="E38">
        <f>Tabla73[[#This Row],[YOB]]-Tabla73[[#This Row],[YOB FA/MO]]</f>
        <v>55</v>
      </c>
    </row>
    <row r="39" spans="1:5">
      <c r="A39">
        <v>447</v>
      </c>
      <c r="B39" s="6">
        <v>1962</v>
      </c>
      <c r="C39" s="6">
        <v>1631</v>
      </c>
      <c r="D39" s="6">
        <v>1941</v>
      </c>
      <c r="E39">
        <f>Tabla73[[#This Row],[YOB]]-Tabla73[[#This Row],[YOB FA/MO]]</f>
        <v>21</v>
      </c>
    </row>
    <row r="40" spans="1:5">
      <c r="A40">
        <v>447</v>
      </c>
      <c r="B40" s="6">
        <v>1962</v>
      </c>
      <c r="C40" s="6">
        <v>2134</v>
      </c>
      <c r="D40" s="6">
        <v>1938</v>
      </c>
      <c r="E40">
        <f>Tabla73[[#This Row],[YOB]]-Tabla73[[#This Row],[YOB FA/MO]]</f>
        <v>24</v>
      </c>
    </row>
    <row r="41" spans="1:5">
      <c r="A41">
        <v>449</v>
      </c>
      <c r="B41" s="6">
        <v>1958</v>
      </c>
      <c r="C41" s="6">
        <v>1935</v>
      </c>
      <c r="D41" s="6">
        <v>1941</v>
      </c>
      <c r="E41">
        <f>Tabla73[[#This Row],[YOB]]-Tabla73[[#This Row],[YOB FA/MO]]</f>
        <v>17</v>
      </c>
    </row>
    <row r="42" spans="1:5">
      <c r="A42">
        <v>449</v>
      </c>
      <c r="B42" s="6">
        <v>1958</v>
      </c>
      <c r="C42" s="6">
        <v>2134</v>
      </c>
      <c r="D42" s="6">
        <v>1938</v>
      </c>
      <c r="E42">
        <f>Tabla73[[#This Row],[YOB]]-Tabla73[[#This Row],[YOB FA/MO]]</f>
        <v>20</v>
      </c>
    </row>
    <row r="43" spans="1:5">
      <c r="A43">
        <v>489</v>
      </c>
      <c r="B43" s="6">
        <v>1967</v>
      </c>
      <c r="C43" s="6">
        <v>1240</v>
      </c>
      <c r="D43" s="6">
        <v>1936</v>
      </c>
      <c r="E43">
        <f>Tabla73[[#This Row],[YOB]]-Tabla73[[#This Row],[YOB FA/MO]]</f>
        <v>31</v>
      </c>
    </row>
    <row r="44" spans="1:5">
      <c r="A44">
        <v>517</v>
      </c>
      <c r="B44" s="6">
        <v>1945</v>
      </c>
      <c r="C44" s="6">
        <v>180</v>
      </c>
      <c r="D44" s="6">
        <v>1929</v>
      </c>
      <c r="E44">
        <f>Tabla73[[#This Row],[YOB]]-Tabla73[[#This Row],[YOB FA/MO]]</f>
        <v>16</v>
      </c>
    </row>
    <row r="45" spans="1:5">
      <c r="A45">
        <v>610</v>
      </c>
      <c r="B45" s="6">
        <v>1965</v>
      </c>
      <c r="C45" s="6">
        <v>12</v>
      </c>
      <c r="D45" s="6">
        <v>1927</v>
      </c>
      <c r="E45">
        <f>Tabla73[[#This Row],[YOB]]-Tabla73[[#This Row],[YOB FA/MO]]</f>
        <v>38</v>
      </c>
    </row>
    <row r="46" spans="1:5">
      <c r="A46">
        <v>610</v>
      </c>
      <c r="B46" s="6">
        <v>1965</v>
      </c>
      <c r="C46" s="6">
        <v>340</v>
      </c>
      <c r="D46" s="6">
        <v>1911</v>
      </c>
      <c r="E46">
        <f>Tabla73[[#This Row],[YOB]]-Tabla73[[#This Row],[YOB FA/MO]]</f>
        <v>54</v>
      </c>
    </row>
    <row r="47" spans="1:5">
      <c r="A47">
        <v>657</v>
      </c>
      <c r="B47" s="6">
        <v>1964</v>
      </c>
      <c r="C47" s="6">
        <v>1274</v>
      </c>
      <c r="D47" s="6">
        <v>1925</v>
      </c>
      <c r="E47">
        <f>Tabla73[[#This Row],[YOB]]-Tabla73[[#This Row],[YOB FA/MO]]</f>
        <v>39</v>
      </c>
    </row>
    <row r="48" spans="1:5">
      <c r="A48">
        <v>666</v>
      </c>
      <c r="B48" s="6">
        <v>1953</v>
      </c>
      <c r="C48" s="6">
        <v>1744</v>
      </c>
      <c r="D48" s="6">
        <v>1937</v>
      </c>
      <c r="E48">
        <f>Tabla73[[#This Row],[YOB]]-Tabla73[[#This Row],[YOB FA/MO]]</f>
        <v>16</v>
      </c>
    </row>
    <row r="49" spans="1:5">
      <c r="A49">
        <v>666</v>
      </c>
      <c r="B49" s="6">
        <v>1953</v>
      </c>
      <c r="C49" s="6">
        <v>2248</v>
      </c>
      <c r="D49" s="6">
        <v>1929</v>
      </c>
      <c r="E49">
        <f>Tabla73[[#This Row],[YOB]]-Tabla73[[#This Row],[YOB FA/MO]]</f>
        <v>24</v>
      </c>
    </row>
    <row r="50" spans="1:5">
      <c r="A50">
        <v>674</v>
      </c>
      <c r="B50" s="6">
        <v>1959</v>
      </c>
      <c r="C50" s="6">
        <v>687</v>
      </c>
      <c r="D50" s="6">
        <v>1936</v>
      </c>
      <c r="E50">
        <f>Tabla73[[#This Row],[YOB]]-Tabla73[[#This Row],[YOB FA/MO]]</f>
        <v>23</v>
      </c>
    </row>
    <row r="51" spans="1:5">
      <c r="A51">
        <v>708</v>
      </c>
      <c r="B51" s="6">
        <v>1954</v>
      </c>
      <c r="C51" s="6">
        <v>340</v>
      </c>
      <c r="D51" s="6">
        <v>1911</v>
      </c>
      <c r="E51">
        <f>Tabla73[[#This Row],[YOB]]-Tabla73[[#This Row],[YOB FA/MO]]</f>
        <v>43</v>
      </c>
    </row>
    <row r="52" spans="1:5">
      <c r="A52">
        <v>760</v>
      </c>
      <c r="B52" s="6">
        <v>1968</v>
      </c>
      <c r="C52" s="6">
        <v>1377</v>
      </c>
      <c r="D52" s="6">
        <v>1943</v>
      </c>
      <c r="E52">
        <f>Tabla73[[#This Row],[YOB]]-Tabla73[[#This Row],[YOB FA/MO]]</f>
        <v>25</v>
      </c>
    </row>
    <row r="53" spans="1:5">
      <c r="A53">
        <v>760</v>
      </c>
      <c r="B53" s="6">
        <v>1968</v>
      </c>
      <c r="C53" s="6">
        <v>522</v>
      </c>
      <c r="D53" s="6">
        <v>1927</v>
      </c>
      <c r="E53">
        <f>Tabla73[[#This Row],[YOB]]-Tabla73[[#This Row],[YOB FA/MO]]</f>
        <v>41</v>
      </c>
    </row>
    <row r="54" spans="1:5">
      <c r="A54">
        <v>784</v>
      </c>
      <c r="B54" s="6">
        <v>1969</v>
      </c>
      <c r="C54" s="6">
        <v>783</v>
      </c>
      <c r="D54" s="6">
        <v>1946</v>
      </c>
      <c r="E54">
        <f>Tabla73[[#This Row],[YOB]]-Tabla73[[#This Row],[YOB FA/MO]]</f>
        <v>23</v>
      </c>
    </row>
    <row r="55" spans="1:5">
      <c r="A55">
        <v>784</v>
      </c>
      <c r="B55" s="6">
        <v>1969</v>
      </c>
      <c r="C55" s="6">
        <v>1046</v>
      </c>
      <c r="D55" s="6">
        <v>1935</v>
      </c>
      <c r="E55">
        <f>Tabla73[[#This Row],[YOB]]-Tabla73[[#This Row],[YOB FA/MO]]</f>
        <v>34</v>
      </c>
    </row>
    <row r="56" spans="1:5">
      <c r="A56">
        <v>803</v>
      </c>
      <c r="B56" s="6">
        <v>1959</v>
      </c>
      <c r="C56" s="6">
        <v>473</v>
      </c>
      <c r="D56" s="6">
        <v>1916</v>
      </c>
      <c r="E56">
        <f>Tabla73[[#This Row],[YOB]]-Tabla73[[#This Row],[YOB FA/MO]]</f>
        <v>43</v>
      </c>
    </row>
    <row r="57" spans="1:5">
      <c r="A57">
        <v>834</v>
      </c>
      <c r="B57" s="6">
        <v>1968</v>
      </c>
      <c r="C57" s="6">
        <v>833</v>
      </c>
      <c r="D57" s="6">
        <v>1943</v>
      </c>
      <c r="E57">
        <f>Tabla73[[#This Row],[YOB]]-Tabla73[[#This Row],[YOB FA/MO]]</f>
        <v>25</v>
      </c>
    </row>
    <row r="58" spans="1:5">
      <c r="A58">
        <v>834</v>
      </c>
      <c r="B58" s="6">
        <v>1968</v>
      </c>
      <c r="C58" s="6">
        <v>336</v>
      </c>
      <c r="D58" s="6">
        <v>1930</v>
      </c>
      <c r="E58">
        <f>Tabla73[[#This Row],[YOB]]-Tabla73[[#This Row],[YOB FA/MO]]</f>
        <v>38</v>
      </c>
    </row>
    <row r="59" spans="1:5">
      <c r="A59">
        <v>906</v>
      </c>
      <c r="B59" s="6">
        <v>1957</v>
      </c>
      <c r="C59" s="6">
        <v>651</v>
      </c>
      <c r="D59" s="6">
        <v>1929</v>
      </c>
      <c r="E59">
        <f>Tabla73[[#This Row],[YOB]]-Tabla73[[#This Row],[YOB FA/MO]]</f>
        <v>28</v>
      </c>
    </row>
    <row r="60" spans="1:5">
      <c r="A60">
        <v>950</v>
      </c>
      <c r="B60" s="6">
        <v>1949</v>
      </c>
      <c r="C60" s="6">
        <v>777</v>
      </c>
      <c r="D60" s="6">
        <v>1901</v>
      </c>
      <c r="E60">
        <f>Tabla73[[#This Row],[YOB]]-Tabla73[[#This Row],[YOB FA/MO]]</f>
        <v>48</v>
      </c>
    </row>
    <row r="61" spans="1:5">
      <c r="A61">
        <v>951</v>
      </c>
      <c r="B61" s="6">
        <v>1963</v>
      </c>
      <c r="C61" s="6">
        <v>950</v>
      </c>
      <c r="D61" s="6">
        <v>1949</v>
      </c>
      <c r="E61">
        <f>Tabla73[[#This Row],[YOB]]-Tabla73[[#This Row],[YOB FA/MO]]</f>
        <v>14</v>
      </c>
    </row>
    <row r="62" spans="1:5">
      <c r="A62">
        <v>951</v>
      </c>
      <c r="B62" s="6">
        <v>1963</v>
      </c>
      <c r="C62" s="6">
        <v>1861</v>
      </c>
      <c r="D62" s="6">
        <v>1946</v>
      </c>
      <c r="E62">
        <f>Tabla73[[#This Row],[YOB]]-Tabla73[[#This Row],[YOB FA/MO]]</f>
        <v>17</v>
      </c>
    </row>
    <row r="63" spans="1:5">
      <c r="A63">
        <v>1020</v>
      </c>
      <c r="B63" s="6">
        <v>1958</v>
      </c>
      <c r="C63" s="6">
        <v>2209</v>
      </c>
      <c r="D63" s="6">
        <v>1931</v>
      </c>
      <c r="E63">
        <f>Tabla73[[#This Row],[YOB]]-Tabla73[[#This Row],[YOB FA/MO]]</f>
        <v>27</v>
      </c>
    </row>
    <row r="64" spans="1:5">
      <c r="A64">
        <v>1021</v>
      </c>
      <c r="B64" s="6">
        <v>1951</v>
      </c>
      <c r="C64" s="6">
        <v>180</v>
      </c>
      <c r="D64" s="6">
        <v>1929</v>
      </c>
      <c r="E64">
        <f>Tabla73[[#This Row],[YOB]]-Tabla73[[#This Row],[YOB FA/MO]]</f>
        <v>22</v>
      </c>
    </row>
    <row r="65" spans="1:5">
      <c r="A65">
        <v>1022</v>
      </c>
      <c r="B65" s="6">
        <v>1969</v>
      </c>
      <c r="C65" s="6">
        <v>1021</v>
      </c>
      <c r="D65" s="6">
        <v>1951</v>
      </c>
      <c r="E65">
        <f>Tabla73[[#This Row],[YOB]]-Tabla73[[#This Row],[YOB FA/MO]]</f>
        <v>18</v>
      </c>
    </row>
    <row r="66" spans="1:5">
      <c r="A66">
        <v>1022</v>
      </c>
      <c r="B66" s="6">
        <v>1969</v>
      </c>
      <c r="C66" s="6">
        <v>651</v>
      </c>
      <c r="D66" s="6">
        <v>1929</v>
      </c>
      <c r="E66">
        <f>Tabla73[[#This Row],[YOB]]-Tabla73[[#This Row],[YOB FA/MO]]</f>
        <v>40</v>
      </c>
    </row>
    <row r="67" spans="1:5">
      <c r="A67">
        <v>1025</v>
      </c>
      <c r="B67" s="6">
        <v>1953</v>
      </c>
      <c r="C67" s="6">
        <v>777</v>
      </c>
      <c r="D67" s="6">
        <v>1901</v>
      </c>
      <c r="E67">
        <f>Tabla73[[#This Row],[YOB]]-Tabla73[[#This Row],[YOB FA/MO]]</f>
        <v>52</v>
      </c>
    </row>
    <row r="68" spans="1:5">
      <c r="A68">
        <v>1028</v>
      </c>
      <c r="B68" s="6">
        <v>1965</v>
      </c>
      <c r="C68" s="6">
        <v>1935</v>
      </c>
      <c r="D68" s="6">
        <v>1941</v>
      </c>
      <c r="E68">
        <f>Tabla73[[#This Row],[YOB]]-Tabla73[[#This Row],[YOB FA/MO]]</f>
        <v>24</v>
      </c>
    </row>
    <row r="69" spans="1:5">
      <c r="A69">
        <v>1028</v>
      </c>
      <c r="B69" s="6">
        <v>1965</v>
      </c>
      <c r="C69" s="6">
        <v>2134</v>
      </c>
      <c r="D69" s="6">
        <v>1938</v>
      </c>
      <c r="E69">
        <f>Tabla73[[#This Row],[YOB]]-Tabla73[[#This Row],[YOB FA/MO]]</f>
        <v>27</v>
      </c>
    </row>
    <row r="70" spans="1:5">
      <c r="A70">
        <v>1065</v>
      </c>
      <c r="B70" s="6">
        <v>1956</v>
      </c>
      <c r="C70" s="6">
        <v>1744</v>
      </c>
      <c r="D70" s="6">
        <v>1937</v>
      </c>
      <c r="E70">
        <f>Tabla73[[#This Row],[YOB]]-Tabla73[[#This Row],[YOB FA/MO]]</f>
        <v>19</v>
      </c>
    </row>
    <row r="71" spans="1:5">
      <c r="A71">
        <v>1065</v>
      </c>
      <c r="B71" s="6">
        <v>1956</v>
      </c>
      <c r="C71" s="6">
        <v>2248</v>
      </c>
      <c r="D71" s="6">
        <v>1929</v>
      </c>
      <c r="E71">
        <f>Tabla73[[#This Row],[YOB]]-Tabla73[[#This Row],[YOB FA/MO]]</f>
        <v>27</v>
      </c>
    </row>
    <row r="72" spans="1:5">
      <c r="A72">
        <v>1090</v>
      </c>
      <c r="B72" s="6">
        <v>1970</v>
      </c>
      <c r="C72" s="6">
        <v>2127</v>
      </c>
      <c r="D72" s="6">
        <v>1944</v>
      </c>
      <c r="E72">
        <f>Tabla73[[#This Row],[YOB]]-Tabla73[[#This Row],[YOB FA/MO]]</f>
        <v>26</v>
      </c>
    </row>
    <row r="73" spans="1:5">
      <c r="A73">
        <v>1090</v>
      </c>
      <c r="B73" s="6">
        <v>1970</v>
      </c>
      <c r="C73" s="6">
        <v>1089</v>
      </c>
      <c r="D73" s="6">
        <v>1938</v>
      </c>
      <c r="E73">
        <f>Tabla73[[#This Row],[YOB]]-Tabla73[[#This Row],[YOB FA/MO]]</f>
        <v>32</v>
      </c>
    </row>
    <row r="74" spans="1:5">
      <c r="A74">
        <v>1091</v>
      </c>
      <c r="B74" s="6">
        <v>1962</v>
      </c>
      <c r="C74" s="6">
        <v>1089</v>
      </c>
      <c r="D74" s="6">
        <v>1938</v>
      </c>
      <c r="E74">
        <f>Tabla73[[#This Row],[YOB]]-Tabla73[[#This Row],[YOB FA/MO]]</f>
        <v>24</v>
      </c>
    </row>
    <row r="75" spans="1:5">
      <c r="A75">
        <v>1099</v>
      </c>
      <c r="B75" s="6">
        <v>1957</v>
      </c>
      <c r="C75" s="6">
        <v>959</v>
      </c>
      <c r="D75" s="6">
        <v>1934</v>
      </c>
      <c r="E75">
        <f>Tabla73[[#This Row],[YOB]]-Tabla73[[#This Row],[YOB FA/MO]]</f>
        <v>23</v>
      </c>
    </row>
    <row r="76" spans="1:5">
      <c r="A76">
        <v>1124</v>
      </c>
      <c r="B76" s="6">
        <v>1948</v>
      </c>
      <c r="C76" s="6">
        <v>777</v>
      </c>
      <c r="D76" s="6">
        <v>1901</v>
      </c>
      <c r="E76">
        <f>Tabla73[[#This Row],[YOB]]-Tabla73[[#This Row],[YOB FA/MO]]</f>
        <v>47</v>
      </c>
    </row>
    <row r="77" spans="1:5">
      <c r="A77">
        <v>1125</v>
      </c>
      <c r="B77" s="6">
        <v>1969</v>
      </c>
      <c r="C77" s="6">
        <v>1124</v>
      </c>
      <c r="D77" s="6">
        <v>1948</v>
      </c>
      <c r="E77">
        <f>Tabla73[[#This Row],[YOB]]-Tabla73[[#This Row],[YOB FA/MO]]</f>
        <v>21</v>
      </c>
    </row>
    <row r="78" spans="1:5">
      <c r="A78">
        <v>1125</v>
      </c>
      <c r="B78" s="6">
        <v>1969</v>
      </c>
      <c r="C78" s="6">
        <v>1509</v>
      </c>
      <c r="D78" s="6">
        <v>1944</v>
      </c>
      <c r="E78">
        <f>Tabla73[[#This Row],[YOB]]-Tabla73[[#This Row],[YOB FA/MO]]</f>
        <v>25</v>
      </c>
    </row>
    <row r="79" spans="1:5">
      <c r="A79">
        <v>1178</v>
      </c>
      <c r="B79" s="6">
        <v>1955</v>
      </c>
      <c r="C79" s="6">
        <v>1335</v>
      </c>
      <c r="D79" s="6">
        <v>1936</v>
      </c>
      <c r="E79">
        <f>Tabla73[[#This Row],[YOB]]-Tabla73[[#This Row],[YOB FA/MO]]</f>
        <v>19</v>
      </c>
    </row>
    <row r="80" spans="1:5">
      <c r="A80">
        <v>1246</v>
      </c>
      <c r="B80" s="6">
        <v>1947</v>
      </c>
      <c r="C80" s="6">
        <v>259</v>
      </c>
      <c r="D80" s="6">
        <v>1934</v>
      </c>
      <c r="E80">
        <f>Tabla73[[#This Row],[YOB]]-Tabla73[[#This Row],[YOB FA/MO]]</f>
        <v>13</v>
      </c>
    </row>
    <row r="81" spans="1:5">
      <c r="A81">
        <v>1246</v>
      </c>
      <c r="B81" s="6">
        <v>1947</v>
      </c>
      <c r="C81" s="6">
        <v>1929</v>
      </c>
      <c r="D81" s="6">
        <v>1925</v>
      </c>
      <c r="E81">
        <f>Tabla73[[#This Row],[YOB]]-Tabla73[[#This Row],[YOB FA/MO]]</f>
        <v>22</v>
      </c>
    </row>
    <row r="82" spans="1:5">
      <c r="A82">
        <v>1276</v>
      </c>
      <c r="B82" s="6">
        <v>1965</v>
      </c>
      <c r="C82" s="6">
        <v>2217</v>
      </c>
      <c r="D82" s="6">
        <v>1944</v>
      </c>
      <c r="E82">
        <f>Tabla73[[#This Row],[YOB]]-Tabla73[[#This Row],[YOB FA/MO]]</f>
        <v>21</v>
      </c>
    </row>
    <row r="83" spans="1:5">
      <c r="A83">
        <v>1276</v>
      </c>
      <c r="B83" s="6">
        <v>1965</v>
      </c>
      <c r="C83" s="6">
        <v>1335</v>
      </c>
      <c r="D83" s="6">
        <v>1936</v>
      </c>
      <c r="E83">
        <f>Tabla73[[#This Row],[YOB]]-Tabla73[[#This Row],[YOB FA/MO]]</f>
        <v>29</v>
      </c>
    </row>
    <row r="84" spans="1:5">
      <c r="A84">
        <v>1278</v>
      </c>
      <c r="B84" s="6">
        <v>1956</v>
      </c>
      <c r="C84" s="6">
        <v>259</v>
      </c>
      <c r="D84" s="6">
        <v>1934</v>
      </c>
      <c r="E84">
        <f>Tabla73[[#This Row],[YOB]]-Tabla73[[#This Row],[YOB FA/MO]]</f>
        <v>22</v>
      </c>
    </row>
    <row r="85" spans="1:5">
      <c r="A85">
        <v>1278</v>
      </c>
      <c r="B85" s="6">
        <v>1956</v>
      </c>
      <c r="C85" s="6">
        <v>1929</v>
      </c>
      <c r="D85" s="6">
        <v>1925</v>
      </c>
      <c r="E85">
        <f>Tabla73[[#This Row],[YOB]]-Tabla73[[#This Row],[YOB FA/MO]]</f>
        <v>31</v>
      </c>
    </row>
    <row r="86" spans="1:5">
      <c r="A86">
        <v>1287</v>
      </c>
      <c r="B86" s="6">
        <v>1944</v>
      </c>
      <c r="C86" s="6">
        <v>1274</v>
      </c>
      <c r="D86" s="6">
        <v>1925</v>
      </c>
      <c r="E86">
        <f>Tabla73[[#This Row],[YOB]]-Tabla73[[#This Row],[YOB FA/MO]]</f>
        <v>19</v>
      </c>
    </row>
    <row r="87" spans="1:5">
      <c r="A87">
        <v>1297</v>
      </c>
      <c r="B87" s="6">
        <v>1943</v>
      </c>
      <c r="C87" s="6">
        <v>340</v>
      </c>
      <c r="D87" s="6">
        <v>1911</v>
      </c>
      <c r="E87">
        <f>Tabla73[[#This Row],[YOB]]-Tabla73[[#This Row],[YOB FA/MO]]</f>
        <v>32</v>
      </c>
    </row>
    <row r="88" spans="1:5">
      <c r="A88">
        <v>1312</v>
      </c>
      <c r="B88" s="6">
        <v>1944</v>
      </c>
      <c r="C88" s="6">
        <v>1929</v>
      </c>
      <c r="D88" s="6">
        <v>1925</v>
      </c>
      <c r="E88">
        <f>Tabla73[[#This Row],[YOB]]-Tabla73[[#This Row],[YOB FA/MO]]</f>
        <v>19</v>
      </c>
    </row>
    <row r="89" spans="1:5">
      <c r="A89">
        <v>1339</v>
      </c>
      <c r="B89" s="6">
        <v>1955</v>
      </c>
      <c r="C89" s="6">
        <v>2209</v>
      </c>
      <c r="D89" s="6">
        <v>1931</v>
      </c>
      <c r="E89">
        <f>Tabla73[[#This Row],[YOB]]-Tabla73[[#This Row],[YOB FA/MO]]</f>
        <v>24</v>
      </c>
    </row>
    <row r="90" spans="1:5">
      <c r="A90">
        <v>1346</v>
      </c>
      <c r="B90" s="6">
        <v>1951</v>
      </c>
      <c r="C90" s="6">
        <v>522</v>
      </c>
      <c r="D90" s="6">
        <v>1927</v>
      </c>
      <c r="E90">
        <f>Tabla73[[#This Row],[YOB]]-Tabla73[[#This Row],[YOB FA/MO]]</f>
        <v>24</v>
      </c>
    </row>
    <row r="91" spans="1:5">
      <c r="A91">
        <v>1346</v>
      </c>
      <c r="B91" s="6">
        <v>1951</v>
      </c>
      <c r="C91" s="6">
        <v>182</v>
      </c>
      <c r="D91" s="6">
        <v>1923</v>
      </c>
      <c r="E91">
        <f>Tabla73[[#This Row],[YOB]]-Tabla73[[#This Row],[YOB FA/MO]]</f>
        <v>28</v>
      </c>
    </row>
    <row r="92" spans="1:5">
      <c r="A92">
        <v>1347</v>
      </c>
      <c r="B92" s="6">
        <v>1963</v>
      </c>
      <c r="C92" s="6">
        <v>833</v>
      </c>
      <c r="D92" s="6">
        <v>1943</v>
      </c>
      <c r="E92">
        <f>Tabla73[[#This Row],[YOB]]-Tabla73[[#This Row],[YOB FA/MO]]</f>
        <v>20</v>
      </c>
    </row>
    <row r="93" spans="1:5">
      <c r="A93">
        <v>1347</v>
      </c>
      <c r="B93" s="6">
        <v>1963</v>
      </c>
      <c r="C93" s="6">
        <v>336</v>
      </c>
      <c r="D93" s="6">
        <v>1930</v>
      </c>
      <c r="E93">
        <f>Tabla73[[#This Row],[YOB]]-Tabla73[[#This Row],[YOB FA/MO]]</f>
        <v>33</v>
      </c>
    </row>
    <row r="94" spans="1:5">
      <c r="A94">
        <v>1370</v>
      </c>
      <c r="B94" s="6">
        <v>1951</v>
      </c>
      <c r="C94" s="6">
        <v>180</v>
      </c>
      <c r="D94" s="6">
        <v>1929</v>
      </c>
      <c r="E94">
        <f>Tabla73[[#This Row],[YOB]]-Tabla73[[#This Row],[YOB FA/MO]]</f>
        <v>22</v>
      </c>
    </row>
    <row r="95" spans="1:5">
      <c r="A95">
        <v>1390</v>
      </c>
      <c r="B95" s="6">
        <v>1964</v>
      </c>
      <c r="C95" s="6">
        <v>2490</v>
      </c>
      <c r="D95" s="6">
        <v>1941</v>
      </c>
      <c r="E95">
        <f>Tabla73[[#This Row],[YOB]]-Tabla73[[#This Row],[YOB FA/MO]]</f>
        <v>23</v>
      </c>
    </row>
    <row r="96" spans="1:5">
      <c r="A96">
        <v>1403</v>
      </c>
      <c r="B96" s="6">
        <v>1961</v>
      </c>
      <c r="C96" s="6">
        <v>687</v>
      </c>
      <c r="D96" s="6">
        <v>1936</v>
      </c>
      <c r="E96">
        <f>Tabla73[[#This Row],[YOB]]-Tabla73[[#This Row],[YOB FA/MO]]</f>
        <v>25</v>
      </c>
    </row>
    <row r="97" spans="1:5">
      <c r="A97">
        <v>1456</v>
      </c>
      <c r="B97" s="6">
        <v>1961</v>
      </c>
      <c r="C97" s="6">
        <v>1744</v>
      </c>
      <c r="D97" s="6">
        <v>1937</v>
      </c>
      <c r="E97">
        <f>Tabla73[[#This Row],[YOB]]-Tabla73[[#This Row],[YOB FA/MO]]</f>
        <v>24</v>
      </c>
    </row>
    <row r="98" spans="1:5">
      <c r="A98">
        <v>1456</v>
      </c>
      <c r="B98" s="6">
        <v>1961</v>
      </c>
      <c r="C98" s="6">
        <v>2248</v>
      </c>
      <c r="D98" s="6">
        <v>1929</v>
      </c>
      <c r="E98">
        <f>Tabla73[[#This Row],[YOB]]-Tabla73[[#This Row],[YOB FA/MO]]</f>
        <v>32</v>
      </c>
    </row>
    <row r="99" spans="1:5">
      <c r="A99">
        <v>1459</v>
      </c>
      <c r="B99" s="6">
        <v>1949</v>
      </c>
      <c r="C99" s="6">
        <v>522</v>
      </c>
      <c r="D99" s="6">
        <v>1927</v>
      </c>
      <c r="E99">
        <f>Tabla73[[#This Row],[YOB]]-Tabla73[[#This Row],[YOB FA/MO]]</f>
        <v>22</v>
      </c>
    </row>
    <row r="100" spans="1:5">
      <c r="A100">
        <v>1459</v>
      </c>
      <c r="B100" s="6">
        <v>1949</v>
      </c>
      <c r="C100" s="6">
        <v>182</v>
      </c>
      <c r="D100" s="6">
        <v>1923</v>
      </c>
      <c r="E100">
        <f>Tabla73[[#This Row],[YOB]]-Tabla73[[#This Row],[YOB FA/MO]]</f>
        <v>26</v>
      </c>
    </row>
    <row r="101" spans="1:5">
      <c r="A101">
        <v>1473</v>
      </c>
      <c r="B101" s="6">
        <v>1968</v>
      </c>
      <c r="C101" s="6">
        <v>1619</v>
      </c>
      <c r="D101" s="6">
        <v>1946</v>
      </c>
      <c r="E101">
        <f>Tabla73[[#This Row],[YOB]]-Tabla73[[#This Row],[YOB FA/MO]]</f>
        <v>22</v>
      </c>
    </row>
    <row r="102" spans="1:5">
      <c r="A102">
        <v>1473</v>
      </c>
      <c r="B102" s="6">
        <v>1968</v>
      </c>
      <c r="C102" s="6">
        <v>959</v>
      </c>
      <c r="D102" s="6">
        <v>1934</v>
      </c>
      <c r="E102">
        <f>Tabla73[[#This Row],[YOB]]-Tabla73[[#This Row],[YOB FA/MO]]</f>
        <v>34</v>
      </c>
    </row>
    <row r="103" spans="1:5">
      <c r="A103">
        <v>1475</v>
      </c>
      <c r="B103" s="6">
        <v>1944</v>
      </c>
      <c r="C103" s="6">
        <v>340</v>
      </c>
      <c r="D103" s="6">
        <v>1911</v>
      </c>
      <c r="E103">
        <f>Tabla73[[#This Row],[YOB]]-Tabla73[[#This Row],[YOB FA/MO]]</f>
        <v>33</v>
      </c>
    </row>
    <row r="104" spans="1:5">
      <c r="A104">
        <v>1479</v>
      </c>
      <c r="B104" s="6">
        <v>1967</v>
      </c>
      <c r="C104" s="6">
        <v>1297</v>
      </c>
      <c r="D104" s="6">
        <v>1943</v>
      </c>
      <c r="E104">
        <f>Tabla73[[#This Row],[YOB]]-Tabla73[[#This Row],[YOB FA/MO]]</f>
        <v>24</v>
      </c>
    </row>
    <row r="105" spans="1:5">
      <c r="A105">
        <v>1479</v>
      </c>
      <c r="B105" s="6">
        <v>1967</v>
      </c>
      <c r="C105" s="6">
        <v>1478</v>
      </c>
      <c r="D105" s="6">
        <v>1941</v>
      </c>
      <c r="E105">
        <f>Tabla73[[#This Row],[YOB]]-Tabla73[[#This Row],[YOB FA/MO]]</f>
        <v>26</v>
      </c>
    </row>
    <row r="106" spans="1:5">
      <c r="A106">
        <v>1496</v>
      </c>
      <c r="B106" s="6">
        <v>1954</v>
      </c>
      <c r="C106" s="6">
        <v>1744</v>
      </c>
      <c r="D106" s="6">
        <v>1937</v>
      </c>
      <c r="E106">
        <f>Tabla73[[#This Row],[YOB]]-Tabla73[[#This Row],[YOB FA/MO]]</f>
        <v>17</v>
      </c>
    </row>
    <row r="107" spans="1:5">
      <c r="A107">
        <v>1496</v>
      </c>
      <c r="B107" s="6">
        <v>1954</v>
      </c>
      <c r="C107" s="6">
        <v>2248</v>
      </c>
      <c r="D107" s="6">
        <v>1929</v>
      </c>
      <c r="E107">
        <f>Tabla73[[#This Row],[YOB]]-Tabla73[[#This Row],[YOB FA/MO]]</f>
        <v>25</v>
      </c>
    </row>
    <row r="108" spans="1:5">
      <c r="A108">
        <v>1511</v>
      </c>
      <c r="B108" s="6">
        <v>1966</v>
      </c>
      <c r="C108" s="6">
        <v>2265</v>
      </c>
      <c r="D108" s="6">
        <v>1941</v>
      </c>
      <c r="E108">
        <f>Tabla73[[#This Row],[YOB]]-Tabla73[[#This Row],[YOB FA/MO]]</f>
        <v>25</v>
      </c>
    </row>
    <row r="109" spans="1:5">
      <c r="A109">
        <v>1518</v>
      </c>
      <c r="B109" s="6">
        <v>1953</v>
      </c>
      <c r="C109" s="6">
        <v>2265</v>
      </c>
      <c r="D109" s="6">
        <v>1941</v>
      </c>
      <c r="E109">
        <f>Tabla73[[#This Row],[YOB]]-Tabla73[[#This Row],[YOB FA/MO]]</f>
        <v>12</v>
      </c>
    </row>
    <row r="110" spans="1:5" ht="12.6" customHeight="1">
      <c r="A110">
        <v>1518</v>
      </c>
      <c r="B110" s="6">
        <v>1953</v>
      </c>
      <c r="C110" s="6">
        <v>651</v>
      </c>
      <c r="D110" s="6">
        <v>1929</v>
      </c>
      <c r="E110">
        <f>Tabla73[[#This Row],[YOB]]-Tabla73[[#This Row],[YOB FA/MO]]</f>
        <v>24</v>
      </c>
    </row>
    <row r="111" spans="1:5" ht="12.6" customHeight="1">
      <c r="A111">
        <v>1540</v>
      </c>
      <c r="B111" s="6">
        <v>1965</v>
      </c>
      <c r="C111" s="6">
        <v>1062</v>
      </c>
      <c r="D111" s="6">
        <v>1940</v>
      </c>
      <c r="E111">
        <f>Tabla73[[#This Row],[YOB]]-Tabla73[[#This Row],[YOB FA/MO]]</f>
        <v>25</v>
      </c>
    </row>
    <row r="112" spans="1:5">
      <c r="A112">
        <v>1540</v>
      </c>
      <c r="B112" s="6">
        <v>1965</v>
      </c>
      <c r="C112" s="6">
        <v>1539</v>
      </c>
      <c r="D112" s="6">
        <v>1938</v>
      </c>
      <c r="E112">
        <f>Tabla73[[#This Row],[YOB]]-Tabla73[[#This Row],[YOB FA/MO]]</f>
        <v>27</v>
      </c>
    </row>
    <row r="113" spans="1:5">
      <c r="A113">
        <v>1541</v>
      </c>
      <c r="B113" s="6">
        <v>1946</v>
      </c>
      <c r="C113" s="6">
        <v>2190</v>
      </c>
      <c r="D113" s="6">
        <v>1921</v>
      </c>
      <c r="E113">
        <f>Tabla73[[#This Row],[YOB]]-Tabla73[[#This Row],[YOB FA/MO]]</f>
        <v>25</v>
      </c>
    </row>
    <row r="114" spans="1:5">
      <c r="A114">
        <v>1542</v>
      </c>
      <c r="B114" s="6">
        <v>1962</v>
      </c>
      <c r="C114" s="6">
        <v>178</v>
      </c>
      <c r="D114" s="6">
        <v>1934</v>
      </c>
      <c r="E114">
        <f>Tabla73[[#This Row],[YOB]]-Tabla73[[#This Row],[YOB FA/MO]]</f>
        <v>28</v>
      </c>
    </row>
    <row r="115" spans="1:5">
      <c r="A115">
        <v>1543</v>
      </c>
      <c r="B115" s="6">
        <v>1968</v>
      </c>
      <c r="C115" s="6">
        <v>1541</v>
      </c>
      <c r="D115" s="6">
        <v>1946</v>
      </c>
      <c r="E115">
        <f>Tabla73[[#This Row],[YOB]]-Tabla73[[#This Row],[YOB FA/MO]]</f>
        <v>22</v>
      </c>
    </row>
    <row r="116" spans="1:5">
      <c r="A116">
        <v>1543</v>
      </c>
      <c r="B116" s="6">
        <v>1968</v>
      </c>
      <c r="C116" s="6">
        <v>178</v>
      </c>
      <c r="D116" s="6">
        <v>1934</v>
      </c>
      <c r="E116">
        <f>Tabla73[[#This Row],[YOB]]-Tabla73[[#This Row],[YOB FA/MO]]</f>
        <v>34</v>
      </c>
    </row>
    <row r="117" spans="1:5">
      <c r="A117">
        <v>1568</v>
      </c>
      <c r="B117" s="6">
        <v>1944</v>
      </c>
      <c r="C117" s="6">
        <v>59</v>
      </c>
      <c r="D117" s="6">
        <v>1925</v>
      </c>
      <c r="E117">
        <f>Tabla73[[#This Row],[YOB]]-Tabla73[[#This Row],[YOB FA/MO]]</f>
        <v>19</v>
      </c>
    </row>
    <row r="118" spans="1:5">
      <c r="A118">
        <v>1619</v>
      </c>
      <c r="B118" s="6">
        <v>1946</v>
      </c>
      <c r="C118" s="6">
        <v>182</v>
      </c>
      <c r="D118" s="6">
        <v>1923</v>
      </c>
      <c r="E118">
        <f>Tabla73[[#This Row],[YOB]]-Tabla73[[#This Row],[YOB FA/MO]]</f>
        <v>23</v>
      </c>
    </row>
    <row r="119" spans="1:5">
      <c r="A119">
        <v>1619</v>
      </c>
      <c r="B119" s="6">
        <v>1946</v>
      </c>
      <c r="C119" s="6">
        <v>777</v>
      </c>
      <c r="D119" s="6">
        <v>1901</v>
      </c>
      <c r="E119">
        <f>Tabla73[[#This Row],[YOB]]-Tabla73[[#This Row],[YOB FA/MO]]</f>
        <v>45</v>
      </c>
    </row>
    <row r="120" spans="1:5">
      <c r="A120">
        <v>1624</v>
      </c>
      <c r="B120" s="6">
        <v>1959</v>
      </c>
      <c r="C120" s="6">
        <v>256</v>
      </c>
      <c r="D120" s="6">
        <v>1929</v>
      </c>
      <c r="E120">
        <f>Tabla73[[#This Row],[YOB]]-Tabla73[[#This Row],[YOB FA/MO]]</f>
        <v>30</v>
      </c>
    </row>
    <row r="121" spans="1:5">
      <c r="A121">
        <v>1624</v>
      </c>
      <c r="B121" s="6">
        <v>1959</v>
      </c>
      <c r="C121" s="6">
        <v>733</v>
      </c>
      <c r="D121" s="6">
        <v>1925</v>
      </c>
      <c r="E121">
        <f>Tabla73[[#This Row],[YOB]]-Tabla73[[#This Row],[YOB FA/MO]]</f>
        <v>34</v>
      </c>
    </row>
    <row r="122" spans="1:5">
      <c r="A122">
        <v>1644</v>
      </c>
      <c r="B122" s="6">
        <v>1955</v>
      </c>
      <c r="C122" s="6">
        <v>582</v>
      </c>
      <c r="D122" s="6">
        <v>1926</v>
      </c>
      <c r="E122">
        <f>Tabla73[[#This Row],[YOB]]-Tabla73[[#This Row],[YOB FA/MO]]</f>
        <v>29</v>
      </c>
    </row>
    <row r="123" spans="1:5">
      <c r="A123">
        <v>1675</v>
      </c>
      <c r="B123" s="6">
        <v>1958</v>
      </c>
      <c r="C123" s="6">
        <v>340</v>
      </c>
      <c r="D123" s="6">
        <v>1911</v>
      </c>
      <c r="E123">
        <f>Tabla73[[#This Row],[YOB]]-Tabla73[[#This Row],[YOB FA/MO]]</f>
        <v>47</v>
      </c>
    </row>
    <row r="124" spans="1:5">
      <c r="A124">
        <v>1688</v>
      </c>
      <c r="B124" s="6">
        <v>1958</v>
      </c>
      <c r="C124" s="6">
        <v>777</v>
      </c>
      <c r="D124" s="6">
        <v>1901</v>
      </c>
      <c r="E124">
        <f>Tabla73[[#This Row],[YOB]]-Tabla73[[#This Row],[YOB FA/MO]]</f>
        <v>57</v>
      </c>
    </row>
    <row r="125" spans="1:5">
      <c r="A125">
        <v>1745</v>
      </c>
      <c r="B125" s="6">
        <v>1969</v>
      </c>
      <c r="C125" s="6">
        <v>1744</v>
      </c>
      <c r="D125" s="6">
        <v>1937</v>
      </c>
      <c r="E125">
        <f>Tabla73[[#This Row],[YOB]]-Tabla73[[#This Row],[YOB FA/MO]]</f>
        <v>32</v>
      </c>
    </row>
    <row r="126" spans="1:5">
      <c r="A126">
        <v>1745</v>
      </c>
      <c r="B126" s="6">
        <v>1969</v>
      </c>
      <c r="C126" s="6">
        <v>2248</v>
      </c>
      <c r="D126" s="6">
        <v>1929</v>
      </c>
      <c r="E126">
        <f>Tabla73[[#This Row],[YOB]]-Tabla73[[#This Row],[YOB FA/MO]]</f>
        <v>40</v>
      </c>
    </row>
    <row r="127" spans="1:5">
      <c r="A127">
        <v>1776</v>
      </c>
      <c r="B127" s="6">
        <v>1966</v>
      </c>
      <c r="C127" s="6">
        <v>1619</v>
      </c>
      <c r="D127" s="6">
        <v>1946</v>
      </c>
      <c r="E127">
        <f>Tabla73[[#This Row],[YOB]]-Tabla73[[#This Row],[YOB FA/MO]]</f>
        <v>20</v>
      </c>
    </row>
    <row r="128" spans="1:5">
      <c r="A128">
        <v>1776</v>
      </c>
      <c r="B128" s="6">
        <v>1966</v>
      </c>
      <c r="C128" s="6">
        <v>959</v>
      </c>
      <c r="D128" s="6">
        <v>1934</v>
      </c>
      <c r="E128">
        <f>Tabla73[[#This Row],[YOB]]-Tabla73[[#This Row],[YOB FA/MO]]</f>
        <v>32</v>
      </c>
    </row>
    <row r="129" spans="1:5">
      <c r="A129">
        <v>1795</v>
      </c>
      <c r="B129" s="6">
        <v>1936</v>
      </c>
      <c r="C129" s="6">
        <v>182</v>
      </c>
      <c r="D129" s="6">
        <v>1923</v>
      </c>
      <c r="E129">
        <f>Tabla73[[#This Row],[YOB]]-Tabla73[[#This Row],[YOB FA/MO]]</f>
        <v>13</v>
      </c>
    </row>
    <row r="130" spans="1:5">
      <c r="A130">
        <v>1795</v>
      </c>
      <c r="B130" s="6">
        <v>1936</v>
      </c>
      <c r="C130" s="6">
        <v>777</v>
      </c>
      <c r="D130" s="6">
        <v>1901</v>
      </c>
      <c r="E130">
        <f>Tabla73[[#This Row],[YOB]]-Tabla73[[#This Row],[YOB FA/MO]]</f>
        <v>35</v>
      </c>
    </row>
    <row r="131" spans="1:5">
      <c r="A131">
        <v>1827</v>
      </c>
      <c r="B131" s="6">
        <v>1952</v>
      </c>
      <c r="C131" s="6">
        <v>1274</v>
      </c>
      <c r="D131" s="6">
        <v>1925</v>
      </c>
      <c r="E131">
        <f>Tabla73[[#This Row],[YOB]]-Tabla73[[#This Row],[YOB FA/MO]]</f>
        <v>27</v>
      </c>
    </row>
    <row r="132" spans="1:5">
      <c r="A132">
        <v>1837</v>
      </c>
      <c r="B132" s="6">
        <v>1954</v>
      </c>
      <c r="C132" s="6">
        <v>259</v>
      </c>
      <c r="D132" s="6">
        <v>1934</v>
      </c>
      <c r="E132">
        <f>Tabla73[[#This Row],[YOB]]-Tabla73[[#This Row],[YOB FA/MO]]</f>
        <v>20</v>
      </c>
    </row>
    <row r="133" spans="1:5">
      <c r="A133">
        <v>1837</v>
      </c>
      <c r="B133" s="6">
        <v>1954</v>
      </c>
      <c r="C133" s="6">
        <v>1929</v>
      </c>
      <c r="D133" s="6">
        <v>1925</v>
      </c>
      <c r="E133">
        <f>Tabla73[[#This Row],[YOB]]-Tabla73[[#This Row],[YOB FA/MO]]</f>
        <v>29</v>
      </c>
    </row>
    <row r="134" spans="1:5">
      <c r="A134">
        <v>1867</v>
      </c>
      <c r="B134" s="6">
        <v>1961</v>
      </c>
      <c r="C134" s="6">
        <v>1619</v>
      </c>
      <c r="D134" s="6">
        <v>1946</v>
      </c>
      <c r="E134">
        <f>Tabla73[[#This Row],[YOB]]-Tabla73[[#This Row],[YOB FA/MO]]</f>
        <v>15</v>
      </c>
    </row>
    <row r="135" spans="1:5">
      <c r="A135">
        <v>1867</v>
      </c>
      <c r="B135" s="6">
        <v>1961</v>
      </c>
      <c r="C135" s="6">
        <v>959</v>
      </c>
      <c r="D135" s="6">
        <v>1934</v>
      </c>
      <c r="E135">
        <f>Tabla73[[#This Row],[YOB]]-Tabla73[[#This Row],[YOB FA/MO]]</f>
        <v>27</v>
      </c>
    </row>
    <row r="136" spans="1:5">
      <c r="A136">
        <v>1877</v>
      </c>
      <c r="B136" s="6">
        <v>1966</v>
      </c>
      <c r="C136" s="6">
        <v>1541</v>
      </c>
      <c r="D136" s="6">
        <v>1946</v>
      </c>
      <c r="E136">
        <f>Tabla73[[#This Row],[YOB]]-Tabla73[[#This Row],[YOB FA/MO]]</f>
        <v>20</v>
      </c>
    </row>
    <row r="137" spans="1:5">
      <c r="A137">
        <v>1877</v>
      </c>
      <c r="B137" s="6">
        <v>1966</v>
      </c>
      <c r="C137" s="6">
        <v>178</v>
      </c>
      <c r="D137" s="6">
        <v>1934</v>
      </c>
      <c r="E137">
        <f>Tabla73[[#This Row],[YOB]]-Tabla73[[#This Row],[YOB FA/MO]]</f>
        <v>32</v>
      </c>
    </row>
    <row r="138" spans="1:5">
      <c r="A138">
        <v>1883</v>
      </c>
      <c r="B138" s="6">
        <v>1967</v>
      </c>
      <c r="C138" s="6">
        <v>256</v>
      </c>
      <c r="D138" s="6">
        <v>1929</v>
      </c>
      <c r="E138">
        <f>Tabla73[[#This Row],[YOB]]-Tabla73[[#This Row],[YOB FA/MO]]</f>
        <v>38</v>
      </c>
    </row>
    <row r="139" spans="1:5">
      <c r="A139">
        <v>1883</v>
      </c>
      <c r="B139" s="6">
        <v>1967</v>
      </c>
      <c r="C139" s="6">
        <v>733</v>
      </c>
      <c r="D139" s="6">
        <v>1925</v>
      </c>
      <c r="E139">
        <f>Tabla73[[#This Row],[YOB]]-Tabla73[[#This Row],[YOB FA/MO]]</f>
        <v>42</v>
      </c>
    </row>
    <row r="140" spans="1:5">
      <c r="A140">
        <v>1904</v>
      </c>
      <c r="B140" s="6">
        <v>1946</v>
      </c>
      <c r="C140" s="6">
        <v>777</v>
      </c>
      <c r="D140" s="6">
        <v>1901</v>
      </c>
      <c r="E140">
        <f>Tabla73[[#This Row],[YOB]]-Tabla73[[#This Row],[YOB FA/MO]]</f>
        <v>45</v>
      </c>
    </row>
    <row r="141" spans="1:5">
      <c r="A141">
        <v>1927</v>
      </c>
      <c r="B141" s="6">
        <v>1967</v>
      </c>
      <c r="C141" s="6">
        <v>1904</v>
      </c>
      <c r="D141" s="6">
        <v>1946</v>
      </c>
      <c r="E141">
        <f>Tabla73[[#This Row],[YOB]]-Tabla73[[#This Row],[YOB FA/MO]]</f>
        <v>21</v>
      </c>
    </row>
    <row r="142" spans="1:5">
      <c r="A142">
        <v>1935</v>
      </c>
      <c r="B142" s="6">
        <v>1941</v>
      </c>
      <c r="C142" s="6">
        <v>340</v>
      </c>
      <c r="D142" s="6">
        <v>1911</v>
      </c>
      <c r="E142">
        <f>Tabla73[[#This Row],[YOB]]-Tabla73[[#This Row],[YOB FA/MO]]</f>
        <v>30</v>
      </c>
    </row>
    <row r="143" spans="1:5">
      <c r="A143">
        <v>1992</v>
      </c>
      <c r="B143" s="6">
        <v>1959</v>
      </c>
      <c r="C143" s="6">
        <v>1435</v>
      </c>
      <c r="D143" s="6">
        <v>1943</v>
      </c>
      <c r="E143">
        <f>Tabla73[[#This Row],[YOB]]-Tabla73[[#This Row],[YOB FA/MO]]</f>
        <v>16</v>
      </c>
    </row>
    <row r="144" spans="1:5">
      <c r="A144">
        <v>2140</v>
      </c>
      <c r="B144" s="6">
        <v>1962</v>
      </c>
      <c r="C144" s="6">
        <v>247</v>
      </c>
      <c r="D144" s="6">
        <v>1946</v>
      </c>
      <c r="E144">
        <f>Tabla73[[#This Row],[YOB]]-Tabla73[[#This Row],[YOB FA/MO]]</f>
        <v>16</v>
      </c>
    </row>
    <row r="145" spans="1:5">
      <c r="A145">
        <v>2140</v>
      </c>
      <c r="B145" s="6">
        <v>1962</v>
      </c>
      <c r="C145" s="6">
        <v>517</v>
      </c>
      <c r="D145" s="6">
        <v>1945</v>
      </c>
      <c r="E145">
        <f>Tabla73[[#This Row],[YOB]]-Tabla73[[#This Row],[YOB FA/MO]]</f>
        <v>17</v>
      </c>
    </row>
    <row r="146" spans="1:5">
      <c r="A146">
        <v>2160</v>
      </c>
      <c r="B146" s="6">
        <v>1962</v>
      </c>
      <c r="C146" s="6">
        <v>259</v>
      </c>
      <c r="D146" s="6">
        <v>1934</v>
      </c>
      <c r="E146">
        <f>Tabla73[[#This Row],[YOB]]-Tabla73[[#This Row],[YOB FA/MO]]</f>
        <v>28</v>
      </c>
    </row>
    <row r="147" spans="1:5">
      <c r="A147">
        <v>2160</v>
      </c>
      <c r="B147" s="6">
        <v>1962</v>
      </c>
      <c r="C147" s="6">
        <v>1929</v>
      </c>
      <c r="D147" s="6">
        <v>1925</v>
      </c>
      <c r="E147">
        <f>Tabla73[[#This Row],[YOB]]-Tabla73[[#This Row],[YOB FA/MO]]</f>
        <v>37</v>
      </c>
    </row>
    <row r="148" spans="1:5">
      <c r="A148">
        <v>2175</v>
      </c>
      <c r="B148" s="6">
        <v>1968</v>
      </c>
      <c r="C148" s="6">
        <v>2173</v>
      </c>
      <c r="D148" s="6">
        <v>1953</v>
      </c>
      <c r="E148">
        <f>Tabla73[[#This Row],[YOB]]-Tabla73[[#This Row],[YOB FA/MO]]</f>
        <v>15</v>
      </c>
    </row>
    <row r="149" spans="1:5">
      <c r="A149">
        <v>2175</v>
      </c>
      <c r="B149" s="6">
        <v>1968</v>
      </c>
      <c r="C149" s="6">
        <v>1697</v>
      </c>
      <c r="D149" s="6">
        <v>1948</v>
      </c>
      <c r="E149">
        <f>Tabla73[[#This Row],[YOB]]-Tabla73[[#This Row],[YOB FA/MO]]</f>
        <v>20</v>
      </c>
    </row>
    <row r="150" spans="1:5">
      <c r="A150">
        <v>2181</v>
      </c>
      <c r="B150" s="6">
        <v>1963</v>
      </c>
      <c r="C150" s="6">
        <v>1312</v>
      </c>
      <c r="D150" s="6">
        <v>1944</v>
      </c>
      <c r="E150">
        <f>Tabla73[[#This Row],[YOB]]-Tabla73[[#This Row],[YOB FA/MO]]</f>
        <v>19</v>
      </c>
    </row>
    <row r="151" spans="1:5">
      <c r="A151">
        <v>2181</v>
      </c>
      <c r="B151" s="6">
        <v>1963</v>
      </c>
      <c r="C151" s="6">
        <v>1046</v>
      </c>
      <c r="D151" s="6">
        <v>1935</v>
      </c>
      <c r="E151">
        <f>Tabla73[[#This Row],[YOB]]-Tabla73[[#This Row],[YOB FA/MO]]</f>
        <v>28</v>
      </c>
    </row>
    <row r="152" spans="1:5">
      <c r="A152">
        <v>2207</v>
      </c>
      <c r="B152" s="6">
        <v>1965</v>
      </c>
      <c r="C152" s="6">
        <v>1795</v>
      </c>
      <c r="D152" s="6">
        <v>1936</v>
      </c>
      <c r="E152">
        <f>Tabla73[[#This Row],[YOB]]-Tabla73[[#This Row],[YOB FA/MO]]</f>
        <v>29</v>
      </c>
    </row>
    <row r="153" spans="1:5">
      <c r="A153">
        <v>2207</v>
      </c>
      <c r="B153" s="6">
        <v>1965</v>
      </c>
      <c r="C153" s="6">
        <v>1281</v>
      </c>
      <c r="D153" s="6">
        <v>1936</v>
      </c>
      <c r="E153">
        <f>Tabla73[[#This Row],[YOB]]-Tabla73[[#This Row],[YOB FA/MO]]</f>
        <v>29</v>
      </c>
    </row>
    <row r="154" spans="1:5">
      <c r="A154">
        <v>2215</v>
      </c>
      <c r="B154" s="6">
        <v>1960</v>
      </c>
      <c r="C154" s="6">
        <v>259</v>
      </c>
      <c r="D154" s="6">
        <v>1934</v>
      </c>
      <c r="E154">
        <f>Tabla73[[#This Row],[YOB]]-Tabla73[[#This Row],[YOB FA/MO]]</f>
        <v>26</v>
      </c>
    </row>
    <row r="155" spans="1:5">
      <c r="A155">
        <v>2215</v>
      </c>
      <c r="B155" s="6">
        <v>1960</v>
      </c>
      <c r="C155" s="6">
        <v>1929</v>
      </c>
      <c r="D155" s="6">
        <v>1925</v>
      </c>
      <c r="E155">
        <f>Tabla73[[#This Row],[YOB]]-Tabla73[[#This Row],[YOB FA/MO]]</f>
        <v>35</v>
      </c>
    </row>
    <row r="156" spans="1:5">
      <c r="A156">
        <v>2218</v>
      </c>
      <c r="B156" s="6">
        <v>1965</v>
      </c>
      <c r="C156" s="6">
        <v>2217</v>
      </c>
      <c r="D156" s="6">
        <v>1944</v>
      </c>
      <c r="E156">
        <f>Tabla73[[#This Row],[YOB]]-Tabla73[[#This Row],[YOB FA/MO]]</f>
        <v>21</v>
      </c>
    </row>
    <row r="157" spans="1:5">
      <c r="A157">
        <v>2218</v>
      </c>
      <c r="B157" s="6">
        <v>1965</v>
      </c>
      <c r="C157" s="6">
        <v>1335</v>
      </c>
      <c r="D157" s="6">
        <v>1936</v>
      </c>
      <c r="E157">
        <f>Tabla73[[#This Row],[YOB]]-Tabla73[[#This Row],[YOB FA/MO]]</f>
        <v>29</v>
      </c>
    </row>
    <row r="158" spans="1:5">
      <c r="A158">
        <v>2234</v>
      </c>
      <c r="B158" s="6">
        <v>1956</v>
      </c>
      <c r="C158" s="6">
        <v>12</v>
      </c>
      <c r="D158" s="6">
        <v>1927</v>
      </c>
      <c r="E158">
        <f>Tabla73[[#This Row],[YOB]]-Tabla73[[#This Row],[YOB FA/MO]]</f>
        <v>29</v>
      </c>
    </row>
    <row r="159" spans="1:5">
      <c r="A159">
        <v>2234</v>
      </c>
      <c r="B159" s="6">
        <v>1956</v>
      </c>
      <c r="C159" s="6">
        <v>340</v>
      </c>
      <c r="D159" s="6">
        <v>1911</v>
      </c>
      <c r="E159">
        <f>Tabla73[[#This Row],[YOB]]-Tabla73[[#This Row],[YOB FA/MO]]</f>
        <v>45</v>
      </c>
    </row>
    <row r="160" spans="1:5">
      <c r="A160">
        <v>2289</v>
      </c>
      <c r="B160" s="6">
        <v>1967</v>
      </c>
      <c r="C160" s="6">
        <v>1631</v>
      </c>
      <c r="D160" s="6">
        <v>1941</v>
      </c>
      <c r="E160">
        <f>Tabla73[[#This Row],[YOB]]-Tabla73[[#This Row],[YOB FA/MO]]</f>
        <v>26</v>
      </c>
    </row>
    <row r="161" spans="1:5">
      <c r="A161">
        <v>2290</v>
      </c>
      <c r="B161" s="6">
        <v>1969</v>
      </c>
      <c r="C161" s="6">
        <v>1634</v>
      </c>
      <c r="D161" s="6">
        <v>1946</v>
      </c>
      <c r="E161">
        <f>Tabla73[[#This Row],[YOB]]-Tabla73[[#This Row],[YOB FA/MO]]</f>
        <v>23</v>
      </c>
    </row>
    <row r="162" spans="1:5">
      <c r="A162">
        <v>2290</v>
      </c>
      <c r="B162" s="6">
        <v>1969</v>
      </c>
      <c r="C162" s="6">
        <v>910</v>
      </c>
      <c r="D162" s="6">
        <v>1931</v>
      </c>
      <c r="E162">
        <f>Tabla73[[#This Row],[YOB]]-Tabla73[[#This Row],[YOB FA/MO]]</f>
        <v>38</v>
      </c>
    </row>
    <row r="163" spans="1:5">
      <c r="A163">
        <v>2294</v>
      </c>
      <c r="B163" s="6">
        <v>1962</v>
      </c>
      <c r="C163" s="6">
        <v>2209</v>
      </c>
      <c r="D163" s="6">
        <v>1931</v>
      </c>
      <c r="E163">
        <f>Tabla73[[#This Row],[YOB]]-Tabla73[[#This Row],[YOB FA/MO]]</f>
        <v>31</v>
      </c>
    </row>
    <row r="164" spans="1:5">
      <c r="A164">
        <v>2380</v>
      </c>
      <c r="B164" s="6">
        <v>1969</v>
      </c>
      <c r="C164" s="6">
        <v>1568</v>
      </c>
      <c r="D164" s="6">
        <v>1944</v>
      </c>
      <c r="E164">
        <f>Tabla73[[#This Row],[YOB]]-Tabla73[[#This Row],[YOB FA/MO]]</f>
        <v>25</v>
      </c>
    </row>
    <row r="165" spans="1:5">
      <c r="A165">
        <v>2380</v>
      </c>
      <c r="B165" s="6">
        <v>1969</v>
      </c>
      <c r="C165" s="6">
        <v>330</v>
      </c>
      <c r="D165" s="6">
        <v>1944</v>
      </c>
      <c r="E165">
        <f>Tabla73[[#This Row],[YOB]]-Tabla73[[#This Row],[YOB FA/MO]]</f>
        <v>25</v>
      </c>
    </row>
    <row r="166" spans="1:5">
      <c r="A166">
        <v>2384</v>
      </c>
      <c r="B166" s="6">
        <v>1969</v>
      </c>
      <c r="C166" s="6">
        <v>1312</v>
      </c>
      <c r="D166" s="6">
        <v>1944</v>
      </c>
      <c r="E166">
        <f>Tabla73[[#This Row],[YOB]]-Tabla73[[#This Row],[YOB FA/MO]]</f>
        <v>25</v>
      </c>
    </row>
    <row r="167" spans="1:5">
      <c r="A167">
        <v>2384</v>
      </c>
      <c r="B167" s="6">
        <v>1969</v>
      </c>
      <c r="C167" s="6">
        <v>1046</v>
      </c>
      <c r="D167" s="6">
        <v>1935</v>
      </c>
      <c r="E167">
        <f>Tabla73[[#This Row],[YOB]]-Tabla73[[#This Row],[YOB FA/MO]]</f>
        <v>34</v>
      </c>
    </row>
    <row r="168" spans="1:5">
      <c r="A168">
        <v>2387</v>
      </c>
      <c r="B168" s="6">
        <v>1961</v>
      </c>
      <c r="C168" s="6">
        <v>1904</v>
      </c>
      <c r="D168" s="6">
        <v>1946</v>
      </c>
      <c r="E168">
        <f>Tabla73[[#This Row],[YOB]]-Tabla73[[#This Row],[YOB FA/MO]]</f>
        <v>15</v>
      </c>
    </row>
    <row r="169" spans="1:5">
      <c r="A169">
        <v>2391</v>
      </c>
      <c r="B169" s="6">
        <v>1970</v>
      </c>
      <c r="C169" s="6">
        <v>368</v>
      </c>
      <c r="D169" s="6">
        <v>1952</v>
      </c>
      <c r="E169">
        <f>Tabla73[[#This Row],[YOB]]-Tabla73[[#This Row],[YOB FA/MO]]</f>
        <v>18</v>
      </c>
    </row>
    <row r="170" spans="1:5">
      <c r="A170">
        <v>2391</v>
      </c>
      <c r="B170" s="6">
        <v>1970</v>
      </c>
      <c r="C170" s="6">
        <v>959</v>
      </c>
      <c r="D170" s="6">
        <v>1934</v>
      </c>
      <c r="E170">
        <f>Tabla73[[#This Row],[YOB]]-Tabla73[[#This Row],[YOB FA/MO]]</f>
        <v>36</v>
      </c>
    </row>
    <row r="171" spans="1:5">
      <c r="A171">
        <v>2392</v>
      </c>
      <c r="B171" s="6">
        <v>1969</v>
      </c>
      <c r="C171" s="6">
        <v>326</v>
      </c>
      <c r="D171" s="6">
        <v>1953</v>
      </c>
      <c r="E171">
        <f>Tabla73[[#This Row],[YOB]]-Tabla73[[#This Row],[YOB FA/MO]]</f>
        <v>16</v>
      </c>
    </row>
    <row r="172" spans="1:5">
      <c r="A172">
        <v>2392</v>
      </c>
      <c r="B172" s="6">
        <v>1969</v>
      </c>
      <c r="C172" s="6">
        <v>1370</v>
      </c>
      <c r="D172" s="6">
        <v>1951</v>
      </c>
      <c r="E172">
        <f>Tabla73[[#This Row],[YOB]]-Tabla73[[#This Row],[YOB FA/MO]]</f>
        <v>18</v>
      </c>
    </row>
    <row r="173" spans="1:5">
      <c r="A173">
        <v>2393</v>
      </c>
      <c r="B173" s="6">
        <v>1959</v>
      </c>
      <c r="C173" s="6">
        <v>1274</v>
      </c>
      <c r="D173" s="6">
        <v>1925</v>
      </c>
      <c r="E173">
        <f>Tabla73[[#This Row],[YOB]]-Tabla73[[#This Row],[YOB FA/MO]]</f>
        <v>34</v>
      </c>
    </row>
    <row r="174" spans="1:5">
      <c r="A174">
        <v>2394</v>
      </c>
      <c r="B174" s="6">
        <v>1966</v>
      </c>
      <c r="C174" s="6">
        <v>180</v>
      </c>
      <c r="D174" s="6">
        <v>1929</v>
      </c>
      <c r="E174">
        <f>Tabla73[[#This Row],[YOB]]-Tabla73[[#This Row],[YOB FA/MO]]</f>
        <v>37</v>
      </c>
    </row>
    <row r="175" spans="1:5">
      <c r="A175">
        <v>2398</v>
      </c>
      <c r="B175" s="6">
        <v>1970</v>
      </c>
      <c r="C175" s="6">
        <v>950</v>
      </c>
      <c r="D175" s="6">
        <v>1949</v>
      </c>
      <c r="E175">
        <f>Tabla73[[#This Row],[YOB]]-Tabla73[[#This Row],[YOB FA/MO]]</f>
        <v>21</v>
      </c>
    </row>
    <row r="176" spans="1:5">
      <c r="A176">
        <v>2398</v>
      </c>
      <c r="B176" s="6">
        <v>1970</v>
      </c>
      <c r="C176" s="6">
        <v>1861</v>
      </c>
      <c r="D176" s="6">
        <v>1946</v>
      </c>
      <c r="E176">
        <f>Tabla73[[#This Row],[YOB]]-Tabla73[[#This Row],[YOB FA/MO]]</f>
        <v>24</v>
      </c>
    </row>
    <row r="177" spans="1:5">
      <c r="A177">
        <v>2400</v>
      </c>
      <c r="B177" s="6">
        <v>1969</v>
      </c>
      <c r="C177" s="6">
        <v>12</v>
      </c>
      <c r="D177" s="6">
        <v>1927</v>
      </c>
      <c r="E177">
        <f>Tabla73[[#This Row],[YOB]]-Tabla73[[#This Row],[YOB FA/MO]]</f>
        <v>42</v>
      </c>
    </row>
    <row r="178" spans="1:5">
      <c r="A178">
        <v>2400</v>
      </c>
      <c r="B178" s="6">
        <v>1969</v>
      </c>
      <c r="C178" s="6">
        <v>340</v>
      </c>
      <c r="D178" s="6">
        <v>1911</v>
      </c>
      <c r="E178">
        <f>Tabla73[[#This Row],[YOB]]-Tabla73[[#This Row],[YOB FA/MO]]</f>
        <v>58</v>
      </c>
    </row>
    <row r="179" spans="1:5">
      <c r="A179">
        <v>2401</v>
      </c>
      <c r="B179" s="6">
        <v>1970</v>
      </c>
      <c r="C179" s="6">
        <v>1496</v>
      </c>
      <c r="D179" s="6">
        <v>1954</v>
      </c>
      <c r="E179">
        <f>Tabla73[[#This Row],[YOB]]-Tabla73[[#This Row],[YOB FA/MO]]</f>
        <v>16</v>
      </c>
    </row>
    <row r="180" spans="1:5">
      <c r="A180">
        <v>2401</v>
      </c>
      <c r="B180" s="6">
        <v>1970</v>
      </c>
      <c r="C180" s="6">
        <v>1109</v>
      </c>
      <c r="D180" s="6">
        <v>1941</v>
      </c>
      <c r="E180">
        <f>Tabla73[[#This Row],[YOB]]-Tabla73[[#This Row],[YOB FA/MO]]</f>
        <v>29</v>
      </c>
    </row>
    <row r="181" spans="1:5">
      <c r="A181">
        <v>2403</v>
      </c>
      <c r="B181" s="6">
        <v>1965</v>
      </c>
      <c r="C181" s="6">
        <v>1124</v>
      </c>
      <c r="D181" s="6">
        <v>1948</v>
      </c>
      <c r="E181">
        <f>Tabla73[[#This Row],[YOB]]-Tabla73[[#This Row],[YOB FA/MO]]</f>
        <v>17</v>
      </c>
    </row>
    <row r="182" spans="1:5">
      <c r="A182">
        <v>2403</v>
      </c>
      <c r="B182" s="6">
        <v>1965</v>
      </c>
      <c r="C182" s="6">
        <v>1240</v>
      </c>
      <c r="D182" s="6">
        <v>1936</v>
      </c>
      <c r="E182">
        <f>Tabla73[[#This Row],[YOB]]-Tabla73[[#This Row],[YOB FA/MO]]</f>
        <v>29</v>
      </c>
    </row>
    <row r="183" spans="1:5">
      <c r="A183">
        <v>2405</v>
      </c>
      <c r="B183" s="6">
        <v>1962</v>
      </c>
      <c r="C183" s="6">
        <v>2265</v>
      </c>
      <c r="D183" s="6">
        <v>1941</v>
      </c>
      <c r="E183">
        <f>Tabla73[[#This Row],[YOB]]-Tabla73[[#This Row],[YOB FA/MO]]</f>
        <v>21</v>
      </c>
    </row>
    <row r="184" spans="1:5">
      <c r="A184">
        <v>2408</v>
      </c>
      <c r="B184" s="6">
        <v>1955</v>
      </c>
      <c r="C184" s="6">
        <v>1706</v>
      </c>
      <c r="D184" s="6">
        <v>1935</v>
      </c>
      <c r="E184">
        <f>Tabla73[[#This Row],[YOB]]-Tabla73[[#This Row],[YOB FA/MO]]</f>
        <v>20</v>
      </c>
    </row>
    <row r="185" spans="1:5">
      <c r="A185">
        <v>2408</v>
      </c>
      <c r="B185" s="6">
        <v>1955</v>
      </c>
      <c r="C185" s="6">
        <v>582</v>
      </c>
      <c r="D185" s="6">
        <v>1926</v>
      </c>
      <c r="E185">
        <f>Tabla73[[#This Row],[YOB]]-Tabla73[[#This Row],[YOB FA/MO]]</f>
        <v>29</v>
      </c>
    </row>
    <row r="186" spans="1:5">
      <c r="A186">
        <v>2488</v>
      </c>
      <c r="B186" s="6">
        <v>1965</v>
      </c>
      <c r="C186" s="6">
        <v>1335</v>
      </c>
      <c r="D186" s="6">
        <v>1936</v>
      </c>
      <c r="E186">
        <f>Tabla73[[#This Row],[YOB]]-Tabla73[[#This Row],[YOB FA/MO]]</f>
        <v>29</v>
      </c>
    </row>
    <row r="187" spans="1:5">
      <c r="A187">
        <v>2489</v>
      </c>
      <c r="B187" s="6">
        <v>1960</v>
      </c>
      <c r="C187" s="6">
        <v>1568</v>
      </c>
      <c r="D187" s="6">
        <v>1944</v>
      </c>
      <c r="E187">
        <f>Tabla73[[#This Row],[YOB]]-Tabla73[[#This Row],[YOB FA/MO]]</f>
        <v>16</v>
      </c>
    </row>
    <row r="188" spans="1:5">
      <c r="A188">
        <v>2490</v>
      </c>
      <c r="B188" s="6">
        <v>1941</v>
      </c>
      <c r="C188" s="6">
        <v>182</v>
      </c>
      <c r="D188" s="6">
        <v>1923</v>
      </c>
      <c r="E188">
        <f>Tabla73[[#This Row],[YOB]]-Tabla73[[#This Row],[YOB FA/MO]]</f>
        <v>18</v>
      </c>
    </row>
    <row r="189" spans="1:5">
      <c r="A189">
        <v>2490</v>
      </c>
      <c r="B189" s="6">
        <v>1941</v>
      </c>
      <c r="C189" s="6">
        <v>777</v>
      </c>
      <c r="D189" s="6">
        <v>1901</v>
      </c>
      <c r="E189">
        <f>Tabla73[[#This Row],[YOB]]-Tabla73[[#This Row],[YOB FA/MO]]</f>
        <v>40</v>
      </c>
    </row>
    <row r="190" spans="1:5">
      <c r="A190">
        <v>2493</v>
      </c>
      <c r="B190" s="6">
        <v>1952</v>
      </c>
      <c r="C190" s="6">
        <v>256</v>
      </c>
      <c r="D190" s="6">
        <v>1929</v>
      </c>
      <c r="E190">
        <f>Tabla73[[#This Row],[YOB]]-Tabla73[[#This Row],[YOB FA/MO]]</f>
        <v>23</v>
      </c>
    </row>
    <row r="191" spans="1:5">
      <c r="A191">
        <v>2493</v>
      </c>
      <c r="B191" s="6">
        <v>1952</v>
      </c>
      <c r="C191" s="6">
        <v>733</v>
      </c>
      <c r="D191" s="6">
        <v>1925</v>
      </c>
      <c r="E191">
        <f>Tabla73[[#This Row],[YOB]]-Tabla73[[#This Row],[YOB FA/MO]]</f>
        <v>27</v>
      </c>
    </row>
    <row r="192" spans="1:5">
      <c r="A192">
        <v>2496</v>
      </c>
      <c r="B192" s="6">
        <v>1970</v>
      </c>
      <c r="C192" s="6">
        <v>1938</v>
      </c>
      <c r="D192" s="6">
        <v>1954</v>
      </c>
      <c r="E192">
        <f>Tabla73[[#This Row],[YOB]]-Tabla73[[#This Row],[YOB FA/MO]]</f>
        <v>16</v>
      </c>
    </row>
    <row r="193" spans="1:5">
      <c r="A193">
        <v>2496</v>
      </c>
      <c r="B193" s="6">
        <v>1970</v>
      </c>
      <c r="C193" s="6">
        <v>2389</v>
      </c>
      <c r="D193" s="6">
        <v>1951</v>
      </c>
      <c r="E193">
        <f>Tabla73[[#This Row],[YOB]]-Tabla73[[#This Row],[YOB FA/MO]]</f>
        <v>19</v>
      </c>
    </row>
    <row r="194" spans="1:5">
      <c r="A194">
        <v>2497</v>
      </c>
      <c r="B194" s="6">
        <v>1960</v>
      </c>
      <c r="C194" s="6">
        <v>12</v>
      </c>
      <c r="D194" s="6">
        <v>1927</v>
      </c>
      <c r="E194">
        <f>Tabla73[[#This Row],[YOB]]-Tabla73[[#This Row],[YOB FA/MO]]</f>
        <v>33</v>
      </c>
    </row>
    <row r="195" spans="1:5">
      <c r="A195">
        <v>2497</v>
      </c>
      <c r="B195" s="6">
        <v>1960</v>
      </c>
      <c r="C195" s="6">
        <v>340</v>
      </c>
      <c r="D195" s="6">
        <v>1911</v>
      </c>
      <c r="E195">
        <f>Tabla73[[#This Row],[YOB]]-Tabla73[[#This Row],[YOB FA/MO]]</f>
        <v>49</v>
      </c>
    </row>
    <row r="196" spans="1:5">
      <c r="A196">
        <v>2498</v>
      </c>
      <c r="B196" s="6">
        <v>1969</v>
      </c>
      <c r="C196" s="6">
        <v>1631</v>
      </c>
      <c r="D196" s="6">
        <v>1941</v>
      </c>
      <c r="E196">
        <f>Tabla73[[#This Row],[YOB]]-Tabla73[[#This Row],[YOB FA/MO]]</f>
        <v>28</v>
      </c>
    </row>
    <row r="197" spans="1:5">
      <c r="A197">
        <v>2498</v>
      </c>
      <c r="B197" s="6">
        <v>1969</v>
      </c>
      <c r="C197" s="6">
        <v>2134</v>
      </c>
      <c r="D197" s="6">
        <v>1938</v>
      </c>
      <c r="E197">
        <f>Tabla73[[#This Row],[YOB]]-Tabla73[[#This Row],[YOB FA/MO]]</f>
        <v>31</v>
      </c>
    </row>
    <row r="198" spans="1:5">
      <c r="A198">
        <v>2499</v>
      </c>
      <c r="B198" s="6">
        <v>1969</v>
      </c>
      <c r="C198" s="6">
        <v>41</v>
      </c>
      <c r="D198" s="6">
        <v>1926</v>
      </c>
      <c r="E198">
        <f>Tabla73[[#This Row],[YOB]]-Tabla73[[#This Row],[YOB FA/MO]]</f>
        <v>43</v>
      </c>
    </row>
    <row r="199" spans="1:5">
      <c r="A199">
        <v>2499</v>
      </c>
      <c r="B199" s="6">
        <v>1969</v>
      </c>
      <c r="C199" s="6">
        <v>777</v>
      </c>
      <c r="D199" s="6">
        <v>1901</v>
      </c>
      <c r="E199">
        <f>Tabla73[[#This Row],[YOB]]-Tabla73[[#This Row],[YOB FA/MO]]</f>
        <v>68</v>
      </c>
    </row>
    <row r="200" spans="1:5">
      <c r="A200">
        <v>2501</v>
      </c>
      <c r="B200" s="6">
        <v>1966</v>
      </c>
      <c r="C200" s="6">
        <v>227</v>
      </c>
      <c r="D200" s="6">
        <v>1936</v>
      </c>
      <c r="E200">
        <f>Tabla73[[#This Row],[YOB]]-Tabla73[[#This Row],[YOB FA/MO]]</f>
        <v>30</v>
      </c>
    </row>
    <row r="201" spans="1:5">
      <c r="A201">
        <v>2501</v>
      </c>
      <c r="B201" s="6">
        <v>1966</v>
      </c>
      <c r="C201" s="6">
        <v>1281</v>
      </c>
      <c r="D201" s="6">
        <v>1936</v>
      </c>
      <c r="E201">
        <f>Tabla73[[#This Row],[YOB]]-Tabla73[[#This Row],[YOB FA/MO]]</f>
        <v>30</v>
      </c>
    </row>
    <row r="202" spans="1:5">
      <c r="A202">
        <v>2502</v>
      </c>
      <c r="B202" s="6">
        <v>1969</v>
      </c>
      <c r="C202" s="6">
        <v>227</v>
      </c>
      <c r="D202" s="6">
        <v>1936</v>
      </c>
      <c r="E202">
        <f>Tabla73[[#This Row],[YOB]]-Tabla73[[#This Row],[YOB FA/MO]]</f>
        <v>33</v>
      </c>
    </row>
    <row r="203" spans="1:5">
      <c r="A203">
        <v>2502</v>
      </c>
      <c r="B203" s="6">
        <v>1969</v>
      </c>
      <c r="C203" s="6">
        <v>1281</v>
      </c>
      <c r="D203" s="6">
        <v>1936</v>
      </c>
      <c r="E203">
        <f>Tabla73[[#This Row],[YOB]]-Tabla73[[#This Row],[YOB FA/MO]]</f>
        <v>33</v>
      </c>
    </row>
    <row r="204" spans="1:5">
      <c r="A204">
        <v>2506</v>
      </c>
      <c r="B204" s="6">
        <v>1963</v>
      </c>
      <c r="C204" s="6">
        <v>687</v>
      </c>
      <c r="D204" s="6">
        <v>1936</v>
      </c>
      <c r="E204">
        <f>Tabla73[[#This Row],[YOB]]-Tabla73[[#This Row],[YOB FA/MO]]</f>
        <v>27</v>
      </c>
    </row>
    <row r="205" spans="1:5">
      <c r="A205">
        <v>2508</v>
      </c>
      <c r="B205" s="6">
        <v>1969</v>
      </c>
      <c r="C205" s="6">
        <v>355</v>
      </c>
      <c r="D205" s="6">
        <v>1945</v>
      </c>
      <c r="E205">
        <f>Tabla73[[#This Row],[YOB]]-Tabla73[[#This Row],[YOB FA/MO]]</f>
        <v>24</v>
      </c>
    </row>
    <row r="206" spans="1:5">
      <c r="A206">
        <v>2508</v>
      </c>
      <c r="B206" s="6">
        <v>1969</v>
      </c>
      <c r="C206" s="6">
        <v>1568</v>
      </c>
      <c r="D206" s="6">
        <v>1944</v>
      </c>
      <c r="E206">
        <f>Tabla73[[#This Row],[YOB]]-Tabla73[[#This Row],[YOB FA/MO]]</f>
        <v>25</v>
      </c>
    </row>
    <row r="207" spans="1:5">
      <c r="A207">
        <v>2511</v>
      </c>
      <c r="B207" s="6">
        <v>1951</v>
      </c>
      <c r="C207" s="6">
        <v>687</v>
      </c>
      <c r="D207" s="6">
        <v>1936</v>
      </c>
      <c r="E207">
        <f>Tabla73[[#This Row],[YOB]]-Tabla73[[#This Row],[YOB FA/MO]]</f>
        <v>15</v>
      </c>
    </row>
    <row r="208" spans="1:5">
      <c r="A208">
        <v>2513</v>
      </c>
      <c r="B208" s="6">
        <v>1954</v>
      </c>
      <c r="C208" s="6">
        <v>2490</v>
      </c>
      <c r="D208" s="6">
        <v>1941</v>
      </c>
      <c r="E208">
        <f>Tabla73[[#This Row],[YOB]]-Tabla73[[#This Row],[YOB FA/MO]]</f>
        <v>13</v>
      </c>
    </row>
    <row r="209" spans="1:5">
      <c r="A209">
        <v>2514</v>
      </c>
      <c r="B209" s="6">
        <v>1971</v>
      </c>
      <c r="C209" s="6">
        <v>2513</v>
      </c>
      <c r="D209" s="6">
        <v>1954</v>
      </c>
      <c r="E209">
        <f>Tabla73[[#This Row],[YOB]]-Tabla73[[#This Row],[YOB FA/MO]]</f>
        <v>17</v>
      </c>
    </row>
    <row r="210" spans="1:5">
      <c r="A210">
        <v>2514</v>
      </c>
      <c r="B210" s="6">
        <v>1971</v>
      </c>
      <c r="C210" s="6">
        <v>1246</v>
      </c>
      <c r="D210" s="6">
        <v>1947</v>
      </c>
      <c r="E210">
        <f>Tabla73[[#This Row],[YOB]]-Tabla73[[#This Row],[YOB FA/MO]]</f>
        <v>24</v>
      </c>
    </row>
    <row r="211" spans="1:5">
      <c r="A211">
        <v>2515</v>
      </c>
      <c r="B211" s="6">
        <v>1970</v>
      </c>
      <c r="C211" s="6">
        <v>256</v>
      </c>
      <c r="D211" s="6">
        <v>1929</v>
      </c>
      <c r="E211">
        <f>Tabla73[[#This Row],[YOB]]-Tabla73[[#This Row],[YOB FA/MO]]</f>
        <v>41</v>
      </c>
    </row>
    <row r="212" spans="1:5">
      <c r="A212">
        <v>2515</v>
      </c>
      <c r="B212" s="6">
        <v>1970</v>
      </c>
      <c r="C212" s="6">
        <v>733</v>
      </c>
      <c r="D212" s="6">
        <v>1925</v>
      </c>
      <c r="E212">
        <f>Tabla73[[#This Row],[YOB]]-Tabla73[[#This Row],[YOB FA/MO]]</f>
        <v>45</v>
      </c>
    </row>
    <row r="213" spans="1:5">
      <c r="A213">
        <v>2516</v>
      </c>
      <c r="B213" s="6">
        <v>1964</v>
      </c>
      <c r="C213" s="6">
        <v>212</v>
      </c>
      <c r="D213" s="6">
        <v>1939</v>
      </c>
      <c r="E213">
        <f>Tabla73[[#This Row],[YOB]]-Tabla73[[#This Row],[YOB FA/MO]]</f>
        <v>25</v>
      </c>
    </row>
    <row r="214" spans="1:5">
      <c r="A214">
        <v>2516</v>
      </c>
      <c r="B214" s="6">
        <v>1964</v>
      </c>
      <c r="C214" s="6">
        <v>766</v>
      </c>
      <c r="D214" s="6">
        <v>1934</v>
      </c>
      <c r="E214">
        <f>Tabla73[[#This Row],[YOB]]-Tabla73[[#This Row],[YOB FA/MO]]</f>
        <v>30</v>
      </c>
    </row>
    <row r="215" spans="1:5">
      <c r="A215">
        <v>2518</v>
      </c>
      <c r="B215" s="6">
        <v>1969</v>
      </c>
      <c r="C215" s="6">
        <v>1206</v>
      </c>
      <c r="D215" s="6">
        <v>1946</v>
      </c>
      <c r="E215">
        <f>Tabla73[[#This Row],[YOB]]-Tabla73[[#This Row],[YOB FA/MO]]</f>
        <v>23</v>
      </c>
    </row>
    <row r="216" spans="1:5">
      <c r="A216">
        <v>2518</v>
      </c>
      <c r="B216" s="6">
        <v>1969</v>
      </c>
      <c r="C216" s="6">
        <v>1834</v>
      </c>
      <c r="D216" s="6">
        <v>1936</v>
      </c>
      <c r="E216">
        <f>Tabla73[[#This Row],[YOB]]-Tabla73[[#This Row],[YOB FA/MO]]</f>
        <v>33</v>
      </c>
    </row>
    <row r="217" spans="1:5">
      <c r="A217">
        <v>2519</v>
      </c>
      <c r="B217" s="6">
        <v>1961</v>
      </c>
      <c r="C217" s="6">
        <v>212</v>
      </c>
      <c r="D217" s="6">
        <v>1939</v>
      </c>
      <c r="E217">
        <f>Tabla73[[#This Row],[YOB]]-Tabla73[[#This Row],[YOB FA/MO]]</f>
        <v>22</v>
      </c>
    </row>
    <row r="218" spans="1:5">
      <c r="A218">
        <v>2521</v>
      </c>
      <c r="B218" s="6">
        <v>1962</v>
      </c>
      <c r="C218" s="6">
        <v>766</v>
      </c>
      <c r="D218" s="6">
        <v>1934</v>
      </c>
      <c r="E218">
        <f>Tabla73[[#This Row],[YOB]]-Tabla73[[#This Row],[YOB FA/MO]]</f>
        <v>28</v>
      </c>
    </row>
    <row r="219" spans="1:5">
      <c r="A219">
        <v>2523</v>
      </c>
      <c r="B219" s="6">
        <v>1970</v>
      </c>
      <c r="C219" s="6">
        <v>714</v>
      </c>
      <c r="D219" s="6">
        <v>1950</v>
      </c>
      <c r="E219">
        <f>Tabla73[[#This Row],[YOB]]-Tabla73[[#This Row],[YOB FA/MO]]</f>
        <v>20</v>
      </c>
    </row>
    <row r="220" spans="1:5">
      <c r="A220">
        <v>2523</v>
      </c>
      <c r="B220" s="6">
        <v>1970</v>
      </c>
      <c r="C220" s="6">
        <v>1929</v>
      </c>
      <c r="D220" s="6">
        <v>1925</v>
      </c>
      <c r="E220">
        <f>Tabla73[[#This Row],[YOB]]-Tabla73[[#This Row],[YOB FA/MO]]</f>
        <v>45</v>
      </c>
    </row>
    <row r="221" spans="1:5">
      <c r="A221">
        <v>2525</v>
      </c>
      <c r="B221" s="6">
        <v>1970</v>
      </c>
      <c r="C221" s="6">
        <v>2505</v>
      </c>
      <c r="D221" s="6">
        <v>1956</v>
      </c>
      <c r="E221">
        <f>Tabla73[[#This Row],[YOB]]-Tabla73[[#This Row],[YOB FA/MO]]</f>
        <v>14</v>
      </c>
    </row>
    <row r="222" spans="1:5">
      <c r="A222">
        <v>2525</v>
      </c>
      <c r="B222" s="6">
        <v>1970</v>
      </c>
      <c r="C222" s="6">
        <v>1178</v>
      </c>
      <c r="D222" s="6">
        <v>1955</v>
      </c>
      <c r="E222">
        <f>Tabla73[[#This Row],[YOB]]-Tabla73[[#This Row],[YOB FA/MO]]</f>
        <v>15</v>
      </c>
    </row>
    <row r="223" spans="1:5">
      <c r="A223">
        <v>2526</v>
      </c>
      <c r="B223" s="6">
        <v>1970</v>
      </c>
      <c r="C223" s="6">
        <v>332</v>
      </c>
      <c r="D223" s="6">
        <v>1944</v>
      </c>
      <c r="E223">
        <f>Tabla73[[#This Row],[YOB]]-Tabla73[[#This Row],[YOB FA/MO]]</f>
        <v>26</v>
      </c>
    </row>
    <row r="224" spans="1:5">
      <c r="A224">
        <v>2526</v>
      </c>
      <c r="B224" s="6">
        <v>1970</v>
      </c>
      <c r="C224" s="6">
        <v>1240</v>
      </c>
      <c r="D224" s="6">
        <v>1936</v>
      </c>
      <c r="E224">
        <f>Tabla73[[#This Row],[YOB]]-Tabla73[[#This Row],[YOB FA/MO]]</f>
        <v>34</v>
      </c>
    </row>
    <row r="225" spans="1:5">
      <c r="A225">
        <v>2527</v>
      </c>
      <c r="B225" s="6">
        <v>1965</v>
      </c>
      <c r="C225" s="6">
        <v>1904</v>
      </c>
      <c r="D225" s="6">
        <v>1946</v>
      </c>
      <c r="E225">
        <f>Tabla73[[#This Row],[YOB]]-Tabla73[[#This Row],[YOB FA/MO]]</f>
        <v>19</v>
      </c>
    </row>
    <row r="226" spans="1:5">
      <c r="A226">
        <v>2528</v>
      </c>
      <c r="B226" s="6">
        <v>1966</v>
      </c>
      <c r="C226" s="6">
        <v>1744</v>
      </c>
      <c r="D226" s="6">
        <v>1937</v>
      </c>
      <c r="E226">
        <f>Tabla73[[#This Row],[YOB]]-Tabla73[[#This Row],[YOB FA/MO]]</f>
        <v>29</v>
      </c>
    </row>
    <row r="227" spans="1:5">
      <c r="A227">
        <v>2528</v>
      </c>
      <c r="B227" s="6">
        <v>1966</v>
      </c>
      <c r="C227" s="6">
        <v>2248</v>
      </c>
      <c r="D227" s="6">
        <v>1929</v>
      </c>
      <c r="E227">
        <f>Tabla73[[#This Row],[YOB]]-Tabla73[[#This Row],[YOB FA/MO]]</f>
        <v>37</v>
      </c>
    </row>
    <row r="228" spans="1:5">
      <c r="A228">
        <v>2529</v>
      </c>
      <c r="B228" s="6">
        <v>1969</v>
      </c>
      <c r="C228" s="6">
        <v>1063</v>
      </c>
      <c r="D228" s="6">
        <v>1951</v>
      </c>
      <c r="E228">
        <f>Tabla73[[#This Row],[YOB]]-Tabla73[[#This Row],[YOB FA/MO]]</f>
        <v>18</v>
      </c>
    </row>
    <row r="229" spans="1:5">
      <c r="A229">
        <v>2529</v>
      </c>
      <c r="B229" s="6">
        <v>1969</v>
      </c>
      <c r="C229" s="6">
        <v>1475</v>
      </c>
      <c r="D229" s="6">
        <v>1944</v>
      </c>
      <c r="E229">
        <f>Tabla73[[#This Row],[YOB]]-Tabla73[[#This Row],[YOB FA/MO]]</f>
        <v>25</v>
      </c>
    </row>
    <row r="230" spans="1:5">
      <c r="A230">
        <v>2530</v>
      </c>
      <c r="B230" s="6">
        <v>1970</v>
      </c>
      <c r="C230" s="6">
        <v>1371</v>
      </c>
      <c r="D230" s="6">
        <v>1951</v>
      </c>
      <c r="E230">
        <f>Tabla73[[#This Row],[YOB]]-Tabla73[[#This Row],[YOB FA/MO]]</f>
        <v>19</v>
      </c>
    </row>
    <row r="231" spans="1:5">
      <c r="A231">
        <v>2530</v>
      </c>
      <c r="B231" s="6">
        <v>1970</v>
      </c>
      <c r="C231" s="6">
        <v>256</v>
      </c>
      <c r="D231" s="6">
        <v>1929</v>
      </c>
      <c r="E231">
        <f>Tabla73[[#This Row],[YOB]]-Tabla73[[#This Row],[YOB FA/MO]]</f>
        <v>41</v>
      </c>
    </row>
    <row r="232" spans="1:5">
      <c r="A232">
        <v>2531</v>
      </c>
      <c r="B232" s="6">
        <v>1970</v>
      </c>
      <c r="C232" s="6">
        <v>1377</v>
      </c>
      <c r="D232" s="6">
        <v>1943</v>
      </c>
      <c r="E232">
        <f>Tabla73[[#This Row],[YOB]]-Tabla73[[#This Row],[YOB FA/MO]]</f>
        <v>27</v>
      </c>
    </row>
    <row r="233" spans="1:5">
      <c r="A233">
        <v>2531</v>
      </c>
      <c r="B233" s="6">
        <v>1970</v>
      </c>
      <c r="C233" s="6">
        <v>522</v>
      </c>
      <c r="D233" s="6">
        <v>1927</v>
      </c>
      <c r="E233">
        <f>Tabla73[[#This Row],[YOB]]-Tabla73[[#This Row],[YOB FA/MO]]</f>
        <v>43</v>
      </c>
    </row>
    <row r="234" spans="1:5">
      <c r="A234">
        <v>2534</v>
      </c>
      <c r="B234" s="6">
        <v>1968</v>
      </c>
      <c r="C234" s="6">
        <v>1619</v>
      </c>
      <c r="D234" s="6">
        <v>1946</v>
      </c>
      <c r="E234">
        <f>Tabla73[[#This Row],[YOB]]-Tabla73[[#This Row],[YOB FA/MO]]</f>
        <v>22</v>
      </c>
    </row>
    <row r="235" spans="1:5">
      <c r="A235">
        <v>2534</v>
      </c>
      <c r="B235" s="6">
        <v>1968</v>
      </c>
      <c r="C235" s="6">
        <v>959</v>
      </c>
      <c r="D235" s="6">
        <v>1934</v>
      </c>
      <c r="E235">
        <f>Tabla73[[#This Row],[YOB]]-Tabla73[[#This Row],[YOB FA/MO]]</f>
        <v>34</v>
      </c>
    </row>
    <row r="236" spans="1:5">
      <c r="A236">
        <v>2535</v>
      </c>
      <c r="B236" s="6">
        <v>1966</v>
      </c>
      <c r="C236" s="6">
        <v>212</v>
      </c>
      <c r="D236" s="6">
        <v>1939</v>
      </c>
      <c r="E236">
        <f>Tabla73[[#This Row],[YOB]]-Tabla73[[#This Row],[YOB FA/MO]]</f>
        <v>27</v>
      </c>
    </row>
    <row r="237" spans="1:5">
      <c r="A237">
        <v>2535</v>
      </c>
      <c r="B237" s="6">
        <v>1966</v>
      </c>
      <c r="C237" s="6">
        <v>766</v>
      </c>
      <c r="D237" s="6">
        <v>1934</v>
      </c>
      <c r="E237">
        <f>Tabla73[[#This Row],[YOB]]-Tabla73[[#This Row],[YOB FA/MO]]</f>
        <v>32</v>
      </c>
    </row>
    <row r="238" spans="1:5">
      <c r="A238">
        <v>2536</v>
      </c>
      <c r="B238" s="6">
        <v>1968</v>
      </c>
      <c r="C238" s="6">
        <v>1371</v>
      </c>
      <c r="D238" s="6">
        <v>1951</v>
      </c>
      <c r="E238">
        <f>Tabla73[[#This Row],[YOB]]-Tabla73[[#This Row],[YOB FA/MO]]</f>
        <v>17</v>
      </c>
    </row>
    <row r="239" spans="1:5">
      <c r="A239">
        <v>2536</v>
      </c>
      <c r="B239" s="6">
        <v>1968</v>
      </c>
      <c r="C239" s="6">
        <v>256</v>
      </c>
      <c r="D239" s="6">
        <v>1929</v>
      </c>
      <c r="E239">
        <f>Tabla73[[#This Row],[YOB]]-Tabla73[[#This Row],[YOB FA/MO]]</f>
        <v>39</v>
      </c>
    </row>
    <row r="240" spans="1:5">
      <c r="A240">
        <v>2537</v>
      </c>
      <c r="B240" s="6">
        <v>1970</v>
      </c>
      <c r="C240" s="6">
        <v>1459</v>
      </c>
      <c r="D240" s="6">
        <v>1949</v>
      </c>
      <c r="E240">
        <f>Tabla73[[#This Row],[YOB]]-Tabla73[[#This Row],[YOB FA/MO]]</f>
        <v>21</v>
      </c>
    </row>
    <row r="241" spans="1:5">
      <c r="A241">
        <v>2537</v>
      </c>
      <c r="B241" s="6">
        <v>1970</v>
      </c>
      <c r="C241" s="6">
        <v>706</v>
      </c>
      <c r="D241" s="6">
        <v>1936</v>
      </c>
      <c r="E241">
        <f>Tabla73[[#This Row],[YOB]]-Tabla73[[#This Row],[YOB FA/MO]]</f>
        <v>34</v>
      </c>
    </row>
    <row r="242" spans="1:5">
      <c r="A242">
        <v>2538</v>
      </c>
      <c r="B242" s="6">
        <v>1970</v>
      </c>
      <c r="C242" s="6">
        <v>1935</v>
      </c>
      <c r="D242" s="6">
        <v>1941</v>
      </c>
      <c r="E242">
        <f>Tabla73[[#This Row],[YOB]]-Tabla73[[#This Row],[YOB FA/MO]]</f>
        <v>29</v>
      </c>
    </row>
    <row r="243" spans="1:5">
      <c r="A243">
        <v>2538</v>
      </c>
      <c r="B243" s="6">
        <v>1970</v>
      </c>
      <c r="C243" s="6">
        <v>2134</v>
      </c>
      <c r="D243" s="6">
        <v>1938</v>
      </c>
      <c r="E243">
        <f>Tabla73[[#This Row],[YOB]]-Tabla73[[#This Row],[YOB FA/MO]]</f>
        <v>32</v>
      </c>
    </row>
    <row r="244" spans="1:5">
      <c r="A244">
        <v>2539</v>
      </c>
      <c r="B244" s="6">
        <v>1969</v>
      </c>
      <c r="C244" s="6">
        <v>2194</v>
      </c>
      <c r="D244" s="6">
        <v>1943</v>
      </c>
      <c r="E244">
        <f>Tabla73[[#This Row],[YOB]]-Tabla73[[#This Row],[YOB FA/MO]]</f>
        <v>26</v>
      </c>
    </row>
    <row r="245" spans="1:5">
      <c r="A245">
        <v>2539</v>
      </c>
      <c r="B245" s="6">
        <v>1969</v>
      </c>
      <c r="C245" s="6">
        <v>1561</v>
      </c>
      <c r="D245" s="6">
        <v>1941</v>
      </c>
      <c r="E245">
        <f>Tabla73[[#This Row],[YOB]]-Tabla73[[#This Row],[YOB FA/MO]]</f>
        <v>28</v>
      </c>
    </row>
    <row r="246" spans="1:5">
      <c r="A246">
        <v>2541</v>
      </c>
      <c r="B246" s="6">
        <v>1971</v>
      </c>
      <c r="C246" s="6">
        <v>1614</v>
      </c>
      <c r="D246" s="6">
        <v>1936</v>
      </c>
      <c r="E246">
        <f>Tabla73[[#This Row],[YOB]]-Tabla73[[#This Row],[YOB FA/MO]]</f>
        <v>35</v>
      </c>
    </row>
    <row r="247" spans="1:5">
      <c r="A247">
        <v>2541</v>
      </c>
      <c r="B247" s="6">
        <v>1971</v>
      </c>
      <c r="C247" s="6">
        <v>2248</v>
      </c>
      <c r="D247" s="6">
        <v>1929</v>
      </c>
      <c r="E247">
        <f>Tabla73[[#This Row],[YOB]]-Tabla73[[#This Row],[YOB FA/MO]]</f>
        <v>42</v>
      </c>
    </row>
    <row r="248" spans="1:5">
      <c r="A248">
        <v>2542</v>
      </c>
      <c r="B248" s="6">
        <v>1970</v>
      </c>
      <c r="C248" s="6">
        <v>1634</v>
      </c>
      <c r="D248" s="6">
        <v>1946</v>
      </c>
      <c r="E248">
        <f>Tabla73[[#This Row],[YOB]]-Tabla73[[#This Row],[YOB FA/MO]]</f>
        <v>24</v>
      </c>
    </row>
    <row r="249" spans="1:5">
      <c r="A249">
        <v>2542</v>
      </c>
      <c r="B249" s="6">
        <v>1970</v>
      </c>
      <c r="C249" s="6">
        <v>910</v>
      </c>
      <c r="D249" s="6">
        <v>1931</v>
      </c>
      <c r="E249">
        <f>Tabla73[[#This Row],[YOB]]-Tabla73[[#This Row],[YOB FA/MO]]</f>
        <v>39</v>
      </c>
    </row>
    <row r="250" spans="1:5">
      <c r="A250">
        <v>2543</v>
      </c>
      <c r="B250" s="6">
        <v>1964</v>
      </c>
      <c r="C250" s="6">
        <v>1371</v>
      </c>
      <c r="D250" s="6">
        <v>1951</v>
      </c>
      <c r="E250">
        <f>Tabla73[[#This Row],[YOB]]-Tabla73[[#This Row],[YOB FA/MO]]</f>
        <v>13</v>
      </c>
    </row>
    <row r="251" spans="1:5">
      <c r="A251">
        <v>2543</v>
      </c>
      <c r="B251" s="6">
        <v>1964</v>
      </c>
      <c r="C251" s="6">
        <v>256</v>
      </c>
      <c r="D251" s="6">
        <v>1929</v>
      </c>
      <c r="E251">
        <f>Tabla73[[#This Row],[YOB]]-Tabla73[[#This Row],[YOB FA/MO]]</f>
        <v>35</v>
      </c>
    </row>
    <row r="252" spans="1:5">
      <c r="A252">
        <v>2544</v>
      </c>
      <c r="B252" s="6">
        <v>1970</v>
      </c>
      <c r="C252" s="6">
        <v>1904</v>
      </c>
      <c r="D252" s="6">
        <v>1946</v>
      </c>
      <c r="E252">
        <f>Tabla73[[#This Row],[YOB]]-Tabla73[[#This Row],[YOB FA/MO]]</f>
        <v>24</v>
      </c>
    </row>
    <row r="253" spans="1:5">
      <c r="A253">
        <v>2544</v>
      </c>
      <c r="B253" s="6">
        <v>1970</v>
      </c>
      <c r="C253" s="6">
        <v>1287</v>
      </c>
      <c r="D253" s="6">
        <v>1944</v>
      </c>
      <c r="E253">
        <f>Tabla73[[#This Row],[YOB]]-Tabla73[[#This Row],[YOB FA/MO]]</f>
        <v>26</v>
      </c>
    </row>
    <row r="254" spans="1:5">
      <c r="A254">
        <v>2545</v>
      </c>
      <c r="B254" s="6">
        <v>1970</v>
      </c>
      <c r="C254" s="6">
        <v>833</v>
      </c>
      <c r="D254" s="6">
        <v>1943</v>
      </c>
      <c r="E254">
        <f>Tabla73[[#This Row],[YOB]]-Tabla73[[#This Row],[YOB FA/MO]]</f>
        <v>27</v>
      </c>
    </row>
    <row r="255" spans="1:5">
      <c r="A255">
        <v>2546</v>
      </c>
      <c r="B255" s="6">
        <v>1969</v>
      </c>
      <c r="C255" s="6">
        <v>212</v>
      </c>
      <c r="D255" s="6">
        <v>1939</v>
      </c>
      <c r="E255">
        <f>Tabla73[[#This Row],[YOB]]-Tabla73[[#This Row],[YOB FA/MO]]</f>
        <v>30</v>
      </c>
    </row>
    <row r="256" spans="1:5">
      <c r="A256">
        <v>2546</v>
      </c>
      <c r="B256" s="6">
        <v>1969</v>
      </c>
      <c r="C256" s="6">
        <v>766</v>
      </c>
      <c r="D256" s="6">
        <v>1934</v>
      </c>
      <c r="E256">
        <f>Tabla73[[#This Row],[YOB]]-Tabla73[[#This Row],[YOB FA/MO]]</f>
        <v>35</v>
      </c>
    </row>
    <row r="257" spans="1:6">
      <c r="A257">
        <v>2547</v>
      </c>
      <c r="B257" s="6">
        <v>1970</v>
      </c>
      <c r="C257" s="6">
        <v>2217</v>
      </c>
      <c r="D257" s="6">
        <v>1944</v>
      </c>
      <c r="E257">
        <f>Tabla73[[#This Row],[YOB]]-Tabla73[[#This Row],[YOB FA/MO]]</f>
        <v>26</v>
      </c>
    </row>
    <row r="258" spans="1:6">
      <c r="A258">
        <v>2547</v>
      </c>
      <c r="B258" s="6">
        <v>1970</v>
      </c>
      <c r="C258" s="6">
        <v>1335</v>
      </c>
      <c r="D258" s="6">
        <v>1936</v>
      </c>
      <c r="E258">
        <f>Tabla73[[#This Row],[YOB]]-Tabla73[[#This Row],[YOB FA/MO]]</f>
        <v>34</v>
      </c>
    </row>
    <row r="259" spans="1:6">
      <c r="A259">
        <v>2548</v>
      </c>
      <c r="B259" s="6">
        <v>1970</v>
      </c>
      <c r="C259" s="6">
        <v>2052</v>
      </c>
      <c r="D259" s="6">
        <v>1946</v>
      </c>
      <c r="E259">
        <f>Tabla73[[#This Row],[YOB]]-Tabla73[[#This Row],[YOB FA/MO]]</f>
        <v>24</v>
      </c>
    </row>
    <row r="260" spans="1:6">
      <c r="A260">
        <v>2548</v>
      </c>
      <c r="B260" s="6">
        <v>1970</v>
      </c>
      <c r="C260" s="6">
        <v>2265</v>
      </c>
      <c r="D260" s="6">
        <v>1941</v>
      </c>
      <c r="E260">
        <f>Tabla73[[#This Row],[YOB]]-Tabla73[[#This Row],[YOB FA/MO]]</f>
        <v>29</v>
      </c>
    </row>
    <row r="261" spans="1:6">
      <c r="A261">
        <v>3000</v>
      </c>
      <c r="B261" s="6">
        <v>1970</v>
      </c>
      <c r="C261" s="6">
        <v>2490</v>
      </c>
      <c r="D261" s="6">
        <v>1941</v>
      </c>
      <c r="E261">
        <f>Tabla73[[#This Row],[YOB]]-Tabla73[[#This Row],[YOB FA/MO]]</f>
        <v>29</v>
      </c>
    </row>
    <row r="262" spans="1:6">
      <c r="A262">
        <v>3000</v>
      </c>
      <c r="B262" s="6">
        <v>1970</v>
      </c>
      <c r="C262" s="6">
        <v>706</v>
      </c>
      <c r="D262" s="6">
        <v>1936</v>
      </c>
      <c r="E262">
        <f>Tabla73[[#This Row],[YOB]]-Tabla73[[#This Row],[YOB FA/MO]]</f>
        <v>34</v>
      </c>
    </row>
    <row r="263" spans="1:6">
      <c r="A263">
        <v>3398</v>
      </c>
      <c r="B263" s="6">
        <v>1969</v>
      </c>
      <c r="C263" s="6">
        <v>687</v>
      </c>
      <c r="D263" s="6">
        <v>1936</v>
      </c>
      <c r="E263">
        <f>Tabla73[[#This Row],[YOB]]-Tabla73[[#This Row],[YOB FA/MO]]</f>
        <v>33</v>
      </c>
    </row>
    <row r="264" spans="1:6">
      <c r="A264" s="104"/>
      <c r="B264" s="103"/>
      <c r="C264" s="103"/>
      <c r="D264" s="103"/>
      <c r="E264" s="105">
        <f>SUBTOTAL(107,Tabla73[TIME FA/MO])</f>
        <v>9.4720082064202238</v>
      </c>
      <c r="F264" s="102" t="s">
        <v>369</v>
      </c>
    </row>
    <row r="265" spans="1:6">
      <c r="E265" s="56">
        <v>28.1</v>
      </c>
      <c r="F265" s="102" t="s">
        <v>370</v>
      </c>
    </row>
    <row r="266" spans="1:6">
      <c r="E266" s="54">
        <v>258</v>
      </c>
      <c r="F266" s="102" t="s">
        <v>350</v>
      </c>
    </row>
    <row r="268" spans="1:6">
      <c r="E268" s="55" t="s">
        <v>368</v>
      </c>
    </row>
    <row r="272" spans="1:6" ht="13.5" customHeight="1"/>
  </sheetData>
  <mergeCells count="2">
    <mergeCell ref="A2:J2"/>
    <mergeCell ref="A3:J3"/>
  </mergeCells>
  <pageMargins left="1.6929133858267718" right="0.31496062992125984" top="0.55118110236220474" bottom="0.55118110236220474" header="0.31496062992125984" footer="0.31496062992125984"/>
  <pageSetup paperSize="9"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2"/>
  <sheetViews>
    <sheetView workbookViewId="0">
      <selection activeCell="J478" sqref="J478"/>
    </sheetView>
  </sheetViews>
  <sheetFormatPr baseColWidth="10" defaultRowHeight="12.75"/>
  <cols>
    <col min="1" max="1" width="18.85546875" customWidth="1"/>
    <col min="2" max="2" width="11.42578125" style="91"/>
    <col min="3" max="3" width="27.85546875" style="93" customWidth="1"/>
    <col min="4" max="4" width="11.42578125" style="91"/>
    <col min="5" max="5" width="28.140625" style="93" customWidth="1"/>
    <col min="6" max="6" width="13" style="91" customWidth="1"/>
    <col min="7" max="7" width="11.42578125" style="91"/>
  </cols>
  <sheetData>
    <row r="1" spans="1:7">
      <c r="A1" s="54" t="s">
        <v>346</v>
      </c>
    </row>
    <row r="2" spans="1:7" ht="94.5" customHeight="1">
      <c r="A2" s="128" t="s">
        <v>349</v>
      </c>
      <c r="B2" s="128"/>
      <c r="C2" s="128"/>
      <c r="D2" s="128"/>
      <c r="E2" s="128"/>
      <c r="F2" s="128"/>
      <c r="G2" s="128"/>
    </row>
    <row r="4" spans="1:7" s="54" customFormat="1" ht="15">
      <c r="A4" s="54" t="s">
        <v>51</v>
      </c>
      <c r="B4" s="92" t="s">
        <v>52</v>
      </c>
      <c r="C4" s="94" t="s">
        <v>53</v>
      </c>
      <c r="D4" s="92" t="s">
        <v>54</v>
      </c>
      <c r="E4" s="94" t="s">
        <v>55</v>
      </c>
      <c r="F4" s="92" t="s">
        <v>56</v>
      </c>
      <c r="G4" s="92" t="s">
        <v>57</v>
      </c>
    </row>
    <row r="5" spans="1:7">
      <c r="A5" t="s">
        <v>58</v>
      </c>
      <c r="B5" s="91" t="s">
        <v>59</v>
      </c>
      <c r="C5" s="93" t="s">
        <v>60</v>
      </c>
      <c r="D5" s="91">
        <v>1675</v>
      </c>
      <c r="E5" s="93" t="s">
        <v>61</v>
      </c>
      <c r="F5" s="91">
        <v>1699</v>
      </c>
      <c r="G5" s="91">
        <v>24</v>
      </c>
    </row>
    <row r="6" spans="1:7">
      <c r="A6" t="s">
        <v>58</v>
      </c>
      <c r="B6" s="91" t="s">
        <v>59</v>
      </c>
      <c r="C6" s="93" t="s">
        <v>60</v>
      </c>
      <c r="D6" s="91">
        <v>1675</v>
      </c>
      <c r="E6" s="93" t="s">
        <v>62</v>
      </c>
      <c r="F6" s="91">
        <v>1702</v>
      </c>
      <c r="G6" s="91">
        <v>27</v>
      </c>
    </row>
    <row r="7" spans="1:7">
      <c r="A7" t="s">
        <v>58</v>
      </c>
      <c r="B7" s="91" t="s">
        <v>59</v>
      </c>
      <c r="C7" s="93" t="s">
        <v>60</v>
      </c>
      <c r="D7" s="91">
        <v>1675</v>
      </c>
      <c r="E7" s="93" t="s">
        <v>63</v>
      </c>
      <c r="F7" s="91">
        <v>1703</v>
      </c>
      <c r="G7" s="91">
        <v>28</v>
      </c>
    </row>
    <row r="8" spans="1:7">
      <c r="A8" t="s">
        <v>58</v>
      </c>
      <c r="B8" s="91" t="s">
        <v>59</v>
      </c>
      <c r="C8" s="93" t="s">
        <v>60</v>
      </c>
      <c r="D8" s="91">
        <v>1675</v>
      </c>
      <c r="E8" s="93" t="s">
        <v>64</v>
      </c>
      <c r="F8" s="91">
        <v>1706</v>
      </c>
      <c r="G8" s="91">
        <v>31</v>
      </c>
    </row>
    <row r="9" spans="1:7">
      <c r="A9" t="s">
        <v>58</v>
      </c>
      <c r="B9" s="91" t="s">
        <v>59</v>
      </c>
      <c r="C9" s="93" t="s">
        <v>60</v>
      </c>
      <c r="D9" s="91">
        <v>1675</v>
      </c>
      <c r="E9" s="93" t="s">
        <v>65</v>
      </c>
      <c r="F9" s="91">
        <v>1709</v>
      </c>
      <c r="G9" s="91">
        <v>34</v>
      </c>
    </row>
    <row r="10" spans="1:7">
      <c r="A10" t="s">
        <v>58</v>
      </c>
      <c r="B10" s="91" t="s">
        <v>59</v>
      </c>
      <c r="C10" s="93" t="s">
        <v>60</v>
      </c>
      <c r="D10" s="91">
        <v>1675</v>
      </c>
      <c r="E10" s="93" t="s">
        <v>66</v>
      </c>
      <c r="F10" s="91">
        <v>1712</v>
      </c>
      <c r="G10" s="91">
        <v>37</v>
      </c>
    </row>
    <row r="11" spans="1:7">
      <c r="A11" t="s">
        <v>58</v>
      </c>
      <c r="B11" s="91" t="s">
        <v>59</v>
      </c>
      <c r="C11" s="93" t="s">
        <v>60</v>
      </c>
      <c r="D11" s="91">
        <v>1675</v>
      </c>
      <c r="E11" s="93" t="s">
        <v>67</v>
      </c>
      <c r="F11" s="91">
        <v>1713</v>
      </c>
      <c r="G11" s="91">
        <v>38</v>
      </c>
    </row>
    <row r="12" spans="1:7">
      <c r="A12" t="s">
        <v>68</v>
      </c>
      <c r="B12" s="91" t="s">
        <v>59</v>
      </c>
      <c r="C12" s="93" t="s">
        <v>69</v>
      </c>
      <c r="D12" s="91">
        <v>1655</v>
      </c>
      <c r="E12" s="93" t="s">
        <v>70</v>
      </c>
      <c r="F12" s="91">
        <v>1677</v>
      </c>
      <c r="G12" s="91">
        <v>22</v>
      </c>
    </row>
    <row r="13" spans="1:7">
      <c r="A13" t="s">
        <v>68</v>
      </c>
      <c r="B13" s="91" t="s">
        <v>59</v>
      </c>
      <c r="C13" s="93" t="s">
        <v>69</v>
      </c>
      <c r="D13" s="91">
        <v>1655</v>
      </c>
      <c r="E13" s="93" t="s">
        <v>71</v>
      </c>
      <c r="F13" s="91">
        <v>1679</v>
      </c>
      <c r="G13" s="91">
        <v>24</v>
      </c>
    </row>
    <row r="14" spans="1:7">
      <c r="A14" t="s">
        <v>72</v>
      </c>
      <c r="B14" s="91" t="s">
        <v>59</v>
      </c>
      <c r="C14" s="93" t="s">
        <v>73</v>
      </c>
      <c r="D14" s="91">
        <v>1583</v>
      </c>
      <c r="E14" s="93" t="s">
        <v>74</v>
      </c>
      <c r="F14" s="91">
        <v>1599</v>
      </c>
      <c r="G14" s="91">
        <v>16</v>
      </c>
    </row>
    <row r="15" spans="1:7">
      <c r="A15" t="s">
        <v>72</v>
      </c>
      <c r="B15" s="91" t="s">
        <v>59</v>
      </c>
      <c r="C15" s="93" t="s">
        <v>73</v>
      </c>
      <c r="D15" s="91">
        <v>1583</v>
      </c>
      <c r="E15" s="93" t="s">
        <v>75</v>
      </c>
      <c r="F15" s="91">
        <v>1602</v>
      </c>
      <c r="G15" s="91">
        <v>19</v>
      </c>
    </row>
    <row r="16" spans="1:7">
      <c r="A16" t="s">
        <v>72</v>
      </c>
      <c r="B16" s="91" t="s">
        <v>59</v>
      </c>
      <c r="C16" s="93" t="s">
        <v>73</v>
      </c>
      <c r="D16" s="91">
        <v>1583</v>
      </c>
      <c r="E16" s="93" t="s">
        <v>76</v>
      </c>
      <c r="F16" s="91">
        <v>1604</v>
      </c>
      <c r="G16" s="91">
        <v>21</v>
      </c>
    </row>
    <row r="17" spans="1:7">
      <c r="A17" t="s">
        <v>72</v>
      </c>
      <c r="B17" s="91" t="s">
        <v>59</v>
      </c>
      <c r="C17" s="93" t="s">
        <v>73</v>
      </c>
      <c r="D17" s="91">
        <v>1583</v>
      </c>
      <c r="E17" s="93" t="s">
        <v>77</v>
      </c>
      <c r="F17" s="91">
        <v>1608</v>
      </c>
      <c r="G17" s="91">
        <v>25</v>
      </c>
    </row>
    <row r="18" spans="1:7">
      <c r="A18" t="s">
        <v>72</v>
      </c>
      <c r="B18" s="91" t="s">
        <v>59</v>
      </c>
      <c r="C18" s="93" t="s">
        <v>73</v>
      </c>
      <c r="D18" s="91">
        <v>1583</v>
      </c>
      <c r="E18" s="93" t="s">
        <v>78</v>
      </c>
      <c r="F18" s="91">
        <v>1610</v>
      </c>
      <c r="G18" s="91">
        <v>27</v>
      </c>
    </row>
    <row r="19" spans="1:7">
      <c r="A19" t="s">
        <v>72</v>
      </c>
      <c r="B19" s="91" t="s">
        <v>59</v>
      </c>
      <c r="C19" s="93" t="s">
        <v>73</v>
      </c>
      <c r="D19" s="91">
        <v>1583</v>
      </c>
      <c r="E19" s="93" t="s">
        <v>79</v>
      </c>
      <c r="F19" s="91">
        <v>1611</v>
      </c>
      <c r="G19" s="91">
        <v>28</v>
      </c>
    </row>
    <row r="20" spans="1:7">
      <c r="A20" t="s">
        <v>72</v>
      </c>
      <c r="B20" s="91" t="s">
        <v>59</v>
      </c>
      <c r="C20" s="93" t="s">
        <v>73</v>
      </c>
      <c r="D20" s="91">
        <v>1583</v>
      </c>
      <c r="E20" s="93" t="s">
        <v>80</v>
      </c>
      <c r="F20" s="91">
        <v>1613</v>
      </c>
      <c r="G20" s="91">
        <v>30</v>
      </c>
    </row>
    <row r="21" spans="1:7">
      <c r="A21" t="s">
        <v>72</v>
      </c>
      <c r="B21" s="91" t="s">
        <v>59</v>
      </c>
      <c r="C21" s="93" t="s">
        <v>73</v>
      </c>
      <c r="D21" s="91">
        <v>1583</v>
      </c>
      <c r="E21" s="93" t="s">
        <v>81</v>
      </c>
      <c r="F21" s="91">
        <v>1616</v>
      </c>
      <c r="G21" s="91">
        <v>33</v>
      </c>
    </row>
    <row r="22" spans="1:7">
      <c r="A22" t="s">
        <v>72</v>
      </c>
      <c r="B22" s="91" t="s">
        <v>59</v>
      </c>
      <c r="C22" s="93" t="s">
        <v>82</v>
      </c>
      <c r="D22" s="91">
        <v>1600</v>
      </c>
      <c r="E22" s="93" t="s">
        <v>83</v>
      </c>
      <c r="F22" s="91">
        <v>1618</v>
      </c>
      <c r="G22" s="91">
        <v>18</v>
      </c>
    </row>
    <row r="23" spans="1:7">
      <c r="A23" t="s">
        <v>72</v>
      </c>
      <c r="B23" s="91" t="s">
        <v>59</v>
      </c>
      <c r="C23" s="93" t="s">
        <v>82</v>
      </c>
      <c r="D23" s="91">
        <v>1600</v>
      </c>
      <c r="E23" s="93" t="s">
        <v>84</v>
      </c>
      <c r="F23" s="91">
        <v>1630</v>
      </c>
      <c r="G23" s="91">
        <v>30</v>
      </c>
    </row>
    <row r="24" spans="1:7">
      <c r="A24" t="s">
        <v>72</v>
      </c>
      <c r="B24" s="91" t="s">
        <v>59</v>
      </c>
      <c r="C24" s="93" t="s">
        <v>76</v>
      </c>
      <c r="D24" s="91">
        <v>1604</v>
      </c>
      <c r="E24" s="93" t="s">
        <v>85</v>
      </c>
      <c r="F24" s="91">
        <v>1639</v>
      </c>
      <c r="G24" s="91">
        <v>35</v>
      </c>
    </row>
    <row r="25" spans="1:7">
      <c r="A25" t="s">
        <v>72</v>
      </c>
      <c r="B25" s="91" t="s">
        <v>59</v>
      </c>
      <c r="C25" s="93" t="s">
        <v>76</v>
      </c>
      <c r="D25" s="91">
        <v>1604</v>
      </c>
      <c r="E25" s="93" t="s">
        <v>64</v>
      </c>
      <c r="F25" s="91">
        <v>1642</v>
      </c>
      <c r="G25" s="91">
        <v>38</v>
      </c>
    </row>
    <row r="26" spans="1:7">
      <c r="A26" t="s">
        <v>72</v>
      </c>
      <c r="B26" s="91" t="s">
        <v>59</v>
      </c>
      <c r="C26" s="93" t="s">
        <v>76</v>
      </c>
      <c r="D26" s="91">
        <v>1604</v>
      </c>
      <c r="E26" s="93" t="s">
        <v>86</v>
      </c>
      <c r="F26" s="91">
        <v>1646</v>
      </c>
      <c r="G26" s="91">
        <v>42</v>
      </c>
    </row>
    <row r="27" spans="1:7">
      <c r="A27" t="s">
        <v>87</v>
      </c>
      <c r="B27" s="91" t="s">
        <v>59</v>
      </c>
      <c r="C27" s="93" t="s">
        <v>88</v>
      </c>
      <c r="D27" s="91">
        <v>1599</v>
      </c>
      <c r="E27" s="93" t="s">
        <v>89</v>
      </c>
      <c r="F27" s="91">
        <v>1631</v>
      </c>
      <c r="G27" s="91">
        <v>32</v>
      </c>
    </row>
    <row r="28" spans="1:7">
      <c r="A28" t="s">
        <v>87</v>
      </c>
      <c r="B28" s="91" t="s">
        <v>59</v>
      </c>
      <c r="C28" s="93" t="s">
        <v>88</v>
      </c>
      <c r="D28" s="91">
        <v>1599</v>
      </c>
      <c r="E28" s="93" t="s">
        <v>78</v>
      </c>
      <c r="F28" s="91">
        <v>1639</v>
      </c>
      <c r="G28" s="91">
        <v>40</v>
      </c>
    </row>
    <row r="29" spans="1:7">
      <c r="A29" t="s">
        <v>87</v>
      </c>
      <c r="B29" s="91" t="s">
        <v>59</v>
      </c>
      <c r="C29" s="93" t="s">
        <v>88</v>
      </c>
      <c r="D29" s="91">
        <v>1599</v>
      </c>
      <c r="E29" s="93" t="s">
        <v>90</v>
      </c>
      <c r="F29" s="91">
        <v>1644</v>
      </c>
      <c r="G29" s="91">
        <v>45</v>
      </c>
    </row>
    <row r="30" spans="1:7">
      <c r="A30" t="s">
        <v>87</v>
      </c>
      <c r="B30" s="91" t="s">
        <v>59</v>
      </c>
      <c r="C30" s="93" t="s">
        <v>88</v>
      </c>
      <c r="D30" s="91">
        <v>1599</v>
      </c>
      <c r="E30" s="93" t="s">
        <v>80</v>
      </c>
      <c r="F30" s="91">
        <v>1635</v>
      </c>
      <c r="G30" s="91">
        <v>36</v>
      </c>
    </row>
    <row r="31" spans="1:7">
      <c r="A31" t="s">
        <v>91</v>
      </c>
      <c r="B31" s="91" t="s">
        <v>59</v>
      </c>
      <c r="C31" s="93" t="s">
        <v>92</v>
      </c>
      <c r="D31" s="91">
        <v>1607</v>
      </c>
      <c r="E31" s="93" t="s">
        <v>93</v>
      </c>
      <c r="F31" s="91">
        <v>1637</v>
      </c>
      <c r="G31" s="91">
        <v>30</v>
      </c>
    </row>
    <row r="32" spans="1:7">
      <c r="A32" t="s">
        <v>62</v>
      </c>
      <c r="B32" s="91" t="s">
        <v>59</v>
      </c>
      <c r="C32" s="93" t="s">
        <v>94</v>
      </c>
      <c r="D32" s="91">
        <v>1677</v>
      </c>
      <c r="E32" s="93" t="s">
        <v>95</v>
      </c>
      <c r="F32" s="91">
        <v>1705</v>
      </c>
      <c r="G32" s="91">
        <v>28</v>
      </c>
    </row>
    <row r="33" spans="1:7">
      <c r="A33" t="s">
        <v>62</v>
      </c>
      <c r="B33" s="91" t="s">
        <v>59</v>
      </c>
      <c r="C33" s="93" t="s">
        <v>94</v>
      </c>
      <c r="D33" s="91">
        <v>1677</v>
      </c>
      <c r="E33" s="93" t="s">
        <v>96</v>
      </c>
      <c r="F33" s="91">
        <v>1709</v>
      </c>
      <c r="G33" s="91">
        <v>32</v>
      </c>
    </row>
    <row r="34" spans="1:7">
      <c r="A34" t="s">
        <v>62</v>
      </c>
      <c r="B34" s="91" t="s">
        <v>59</v>
      </c>
      <c r="C34" s="93" t="s">
        <v>94</v>
      </c>
      <c r="D34" s="91">
        <v>1677</v>
      </c>
      <c r="E34" s="93" t="s">
        <v>97</v>
      </c>
      <c r="F34" s="91">
        <v>1711</v>
      </c>
      <c r="G34" s="91">
        <v>34</v>
      </c>
    </row>
    <row r="35" spans="1:7">
      <c r="A35" t="s">
        <v>98</v>
      </c>
      <c r="B35" s="91" t="s">
        <v>59</v>
      </c>
      <c r="C35" s="93" t="s">
        <v>99</v>
      </c>
      <c r="D35" s="91">
        <v>1615</v>
      </c>
      <c r="E35" s="93" t="s">
        <v>100</v>
      </c>
      <c r="F35" s="91">
        <v>1641</v>
      </c>
      <c r="G35" s="91">
        <v>26</v>
      </c>
    </row>
    <row r="36" spans="1:7">
      <c r="A36" t="s">
        <v>98</v>
      </c>
      <c r="B36" s="91" t="s">
        <v>59</v>
      </c>
      <c r="C36" s="93" t="s">
        <v>99</v>
      </c>
      <c r="D36" s="91">
        <v>1615</v>
      </c>
      <c r="E36" s="93" t="s">
        <v>101</v>
      </c>
      <c r="F36" s="91">
        <v>1642</v>
      </c>
      <c r="G36" s="91">
        <v>27</v>
      </c>
    </row>
    <row r="37" spans="1:7">
      <c r="A37" t="s">
        <v>98</v>
      </c>
      <c r="B37" s="91" t="s">
        <v>59</v>
      </c>
      <c r="C37" s="93" t="s">
        <v>99</v>
      </c>
      <c r="D37" s="91">
        <v>1615</v>
      </c>
      <c r="E37" s="93" t="s">
        <v>102</v>
      </c>
      <c r="F37" s="91">
        <v>1647</v>
      </c>
      <c r="G37" s="91">
        <v>32</v>
      </c>
    </row>
    <row r="38" spans="1:7">
      <c r="A38" t="s">
        <v>98</v>
      </c>
      <c r="B38" s="91" t="s">
        <v>59</v>
      </c>
      <c r="C38" s="93" t="s">
        <v>99</v>
      </c>
      <c r="D38" s="91">
        <v>1615</v>
      </c>
      <c r="E38" s="93" t="s">
        <v>103</v>
      </c>
      <c r="F38" s="91">
        <v>1651</v>
      </c>
      <c r="G38" s="91">
        <v>36</v>
      </c>
    </row>
    <row r="39" spans="1:7">
      <c r="A39" t="s">
        <v>98</v>
      </c>
      <c r="B39" s="91" t="s">
        <v>59</v>
      </c>
      <c r="C39" s="93" t="s">
        <v>99</v>
      </c>
      <c r="D39" s="91">
        <v>1615</v>
      </c>
      <c r="E39" s="93" t="s">
        <v>104</v>
      </c>
      <c r="F39" s="91">
        <v>1654</v>
      </c>
      <c r="G39" s="91">
        <v>39</v>
      </c>
    </row>
    <row r="40" spans="1:7">
      <c r="A40" t="s">
        <v>98</v>
      </c>
      <c r="B40" s="91" t="s">
        <v>59</v>
      </c>
      <c r="C40" s="93" t="s">
        <v>103</v>
      </c>
      <c r="D40" s="91">
        <v>1651</v>
      </c>
      <c r="E40" s="93" t="s">
        <v>105</v>
      </c>
      <c r="F40" s="91">
        <v>1670</v>
      </c>
      <c r="G40" s="91">
        <v>19</v>
      </c>
    </row>
    <row r="41" spans="1:7">
      <c r="A41" t="s">
        <v>98</v>
      </c>
      <c r="B41" s="91" t="s">
        <v>59</v>
      </c>
      <c r="C41" s="93" t="s">
        <v>103</v>
      </c>
      <c r="D41" s="91">
        <v>1651</v>
      </c>
      <c r="E41" s="93" t="s">
        <v>106</v>
      </c>
      <c r="F41" s="91">
        <v>1671</v>
      </c>
      <c r="G41" s="91">
        <v>20</v>
      </c>
    </row>
    <row r="42" spans="1:7">
      <c r="A42" t="s">
        <v>98</v>
      </c>
      <c r="B42" s="91" t="s">
        <v>59</v>
      </c>
      <c r="C42" s="93" t="s">
        <v>103</v>
      </c>
      <c r="D42" s="91">
        <v>1651</v>
      </c>
      <c r="E42" s="93" t="s">
        <v>102</v>
      </c>
      <c r="F42" s="91">
        <v>1672</v>
      </c>
      <c r="G42" s="91">
        <v>21</v>
      </c>
    </row>
    <row r="43" spans="1:7">
      <c r="A43" t="s">
        <v>98</v>
      </c>
      <c r="B43" s="91" t="s">
        <v>59</v>
      </c>
      <c r="C43" s="93" t="s">
        <v>103</v>
      </c>
      <c r="D43" s="91">
        <v>1651</v>
      </c>
      <c r="E43" s="93" t="s">
        <v>85</v>
      </c>
      <c r="F43" s="91">
        <v>1674</v>
      </c>
      <c r="G43" s="91">
        <v>23</v>
      </c>
    </row>
    <row r="44" spans="1:7">
      <c r="A44" t="s">
        <v>98</v>
      </c>
      <c r="B44" s="91" t="s">
        <v>59</v>
      </c>
      <c r="C44" s="93" t="s">
        <v>103</v>
      </c>
      <c r="D44" s="91">
        <v>1651</v>
      </c>
      <c r="E44" s="93" t="s">
        <v>90</v>
      </c>
      <c r="F44" s="91">
        <v>1676</v>
      </c>
      <c r="G44" s="91">
        <v>25</v>
      </c>
    </row>
    <row r="45" spans="1:7">
      <c r="A45" t="s">
        <v>98</v>
      </c>
      <c r="B45" s="91" t="s">
        <v>59</v>
      </c>
      <c r="C45" s="93" t="s">
        <v>103</v>
      </c>
      <c r="D45" s="91">
        <v>1651</v>
      </c>
      <c r="E45" s="93" t="s">
        <v>90</v>
      </c>
      <c r="F45" s="91">
        <v>1680</v>
      </c>
      <c r="G45" s="91">
        <v>29</v>
      </c>
    </row>
    <row r="46" spans="1:7">
      <c r="A46" t="s">
        <v>98</v>
      </c>
      <c r="B46" s="91" t="s">
        <v>59</v>
      </c>
      <c r="C46" s="93" t="s">
        <v>103</v>
      </c>
      <c r="D46" s="91">
        <v>1651</v>
      </c>
      <c r="E46" s="93" t="s">
        <v>107</v>
      </c>
      <c r="F46" s="91">
        <v>1682</v>
      </c>
      <c r="G46" s="91">
        <v>31</v>
      </c>
    </row>
    <row r="47" spans="1:7">
      <c r="A47" t="s">
        <v>108</v>
      </c>
      <c r="B47" s="91" t="s">
        <v>59</v>
      </c>
      <c r="C47" s="93" t="s">
        <v>109</v>
      </c>
      <c r="D47" s="91">
        <v>1632</v>
      </c>
      <c r="E47" s="93" t="s">
        <v>110</v>
      </c>
      <c r="F47" s="91">
        <v>1658</v>
      </c>
      <c r="G47" s="91">
        <v>26</v>
      </c>
    </row>
    <row r="48" spans="1:7">
      <c r="A48" t="s">
        <v>108</v>
      </c>
      <c r="B48" s="91" t="s">
        <v>59</v>
      </c>
      <c r="C48" s="93" t="s">
        <v>109</v>
      </c>
      <c r="D48" s="91">
        <v>1632</v>
      </c>
      <c r="E48" s="93" t="s">
        <v>111</v>
      </c>
      <c r="F48" s="91">
        <v>1659</v>
      </c>
      <c r="G48" s="91">
        <v>27</v>
      </c>
    </row>
    <row r="49" spans="1:7">
      <c r="A49" t="s">
        <v>108</v>
      </c>
      <c r="B49" s="91" t="s">
        <v>59</v>
      </c>
      <c r="C49" s="93" t="s">
        <v>109</v>
      </c>
      <c r="D49" s="91">
        <v>1632</v>
      </c>
      <c r="E49" s="93" t="s">
        <v>112</v>
      </c>
      <c r="F49" s="91">
        <v>1661</v>
      </c>
      <c r="G49" s="91">
        <v>29</v>
      </c>
    </row>
    <row r="50" spans="1:7">
      <c r="A50" t="s">
        <v>108</v>
      </c>
      <c r="B50" s="91" t="s">
        <v>59</v>
      </c>
      <c r="C50" s="93" t="s">
        <v>109</v>
      </c>
      <c r="D50" s="91">
        <v>1632</v>
      </c>
      <c r="E50" s="93" t="s">
        <v>113</v>
      </c>
      <c r="F50" s="91">
        <v>1662</v>
      </c>
      <c r="G50" s="91">
        <v>30</v>
      </c>
    </row>
    <row r="51" spans="1:7">
      <c r="A51" t="s">
        <v>108</v>
      </c>
      <c r="B51" s="91" t="s">
        <v>59</v>
      </c>
      <c r="C51" s="93" t="s">
        <v>109</v>
      </c>
      <c r="D51" s="91">
        <v>1632</v>
      </c>
      <c r="E51" s="93" t="s">
        <v>114</v>
      </c>
      <c r="F51" s="91">
        <v>1664</v>
      </c>
      <c r="G51" s="91">
        <v>32</v>
      </c>
    </row>
    <row r="52" spans="1:7">
      <c r="A52" t="s">
        <v>108</v>
      </c>
      <c r="B52" s="91" t="s">
        <v>59</v>
      </c>
      <c r="C52" s="93" t="s">
        <v>109</v>
      </c>
      <c r="D52" s="91">
        <v>1632</v>
      </c>
      <c r="E52" s="93" t="s">
        <v>115</v>
      </c>
      <c r="F52" s="91">
        <v>1667</v>
      </c>
      <c r="G52" s="91">
        <v>35</v>
      </c>
    </row>
    <row r="53" spans="1:7">
      <c r="A53" t="s">
        <v>108</v>
      </c>
      <c r="B53" s="91" t="s">
        <v>59</v>
      </c>
      <c r="C53" s="93" t="s">
        <v>109</v>
      </c>
      <c r="D53" s="91">
        <v>1632</v>
      </c>
      <c r="E53" s="93" t="s">
        <v>95</v>
      </c>
      <c r="F53" s="91">
        <v>1668</v>
      </c>
      <c r="G53" s="91">
        <v>36</v>
      </c>
    </row>
    <row r="54" spans="1:7">
      <c r="A54" t="s">
        <v>108</v>
      </c>
      <c r="B54" s="91" t="s">
        <v>59</v>
      </c>
      <c r="C54" s="93" t="s">
        <v>109</v>
      </c>
      <c r="D54" s="91">
        <v>1632</v>
      </c>
      <c r="E54" s="93" t="s">
        <v>114</v>
      </c>
      <c r="F54" s="91">
        <v>1670</v>
      </c>
      <c r="G54" s="91">
        <v>38</v>
      </c>
    </row>
    <row r="55" spans="1:7">
      <c r="A55" t="s">
        <v>108</v>
      </c>
      <c r="B55" s="91" t="s">
        <v>59</v>
      </c>
      <c r="C55" s="93" t="s">
        <v>109</v>
      </c>
      <c r="D55" s="91">
        <v>1632</v>
      </c>
      <c r="E55" s="93" t="s">
        <v>116</v>
      </c>
      <c r="F55" s="91">
        <v>1676</v>
      </c>
      <c r="G55" s="91">
        <v>44</v>
      </c>
    </row>
    <row r="56" spans="1:7">
      <c r="A56" t="s">
        <v>117</v>
      </c>
      <c r="B56" s="91" t="s">
        <v>59</v>
      </c>
      <c r="C56" s="93" t="s">
        <v>118</v>
      </c>
      <c r="D56" s="91">
        <v>1648</v>
      </c>
      <c r="E56" s="93" t="s">
        <v>119</v>
      </c>
      <c r="F56" s="91">
        <v>1666</v>
      </c>
      <c r="G56" s="91">
        <v>18</v>
      </c>
    </row>
    <row r="57" spans="1:7">
      <c r="A57" t="s">
        <v>120</v>
      </c>
      <c r="B57" s="91" t="s">
        <v>59</v>
      </c>
      <c r="C57" s="93" t="s">
        <v>121</v>
      </c>
      <c r="D57" s="91">
        <v>1674</v>
      </c>
      <c r="E57" s="93" t="s">
        <v>122</v>
      </c>
      <c r="F57" s="91">
        <v>1694</v>
      </c>
      <c r="G57" s="91">
        <v>20</v>
      </c>
    </row>
    <row r="58" spans="1:7">
      <c r="A58" t="s">
        <v>120</v>
      </c>
      <c r="B58" s="91" t="s">
        <v>59</v>
      </c>
      <c r="C58" s="93" t="s">
        <v>121</v>
      </c>
      <c r="D58" s="91">
        <v>1674</v>
      </c>
      <c r="E58" s="93" t="s">
        <v>102</v>
      </c>
      <c r="F58" s="91">
        <v>1701</v>
      </c>
      <c r="G58" s="91">
        <v>27</v>
      </c>
    </row>
    <row r="59" spans="1:7">
      <c r="A59" t="s">
        <v>120</v>
      </c>
      <c r="B59" s="91" t="s">
        <v>59</v>
      </c>
      <c r="C59" s="93" t="s">
        <v>122</v>
      </c>
      <c r="D59" s="91">
        <v>1694</v>
      </c>
      <c r="E59" s="93" t="s">
        <v>123</v>
      </c>
      <c r="F59" s="91">
        <v>1716</v>
      </c>
      <c r="G59" s="91">
        <v>22</v>
      </c>
    </row>
    <row r="60" spans="1:7">
      <c r="A60" t="s">
        <v>124</v>
      </c>
      <c r="B60" s="91" t="s">
        <v>59</v>
      </c>
      <c r="C60" s="93" t="s">
        <v>125</v>
      </c>
      <c r="D60" s="91">
        <v>1528</v>
      </c>
      <c r="E60" s="93" t="s">
        <v>126</v>
      </c>
      <c r="F60" s="91">
        <v>1554</v>
      </c>
      <c r="G60" s="91">
        <v>26</v>
      </c>
    </row>
    <row r="61" spans="1:7">
      <c r="A61" t="s">
        <v>124</v>
      </c>
      <c r="B61" s="91" t="s">
        <v>59</v>
      </c>
      <c r="C61" s="93" t="s">
        <v>127</v>
      </c>
      <c r="D61" s="91">
        <v>1647</v>
      </c>
      <c r="E61" s="93" t="s">
        <v>128</v>
      </c>
      <c r="F61" s="91">
        <v>1665</v>
      </c>
      <c r="G61" s="91">
        <v>18</v>
      </c>
    </row>
    <row r="62" spans="1:7">
      <c r="A62" t="s">
        <v>124</v>
      </c>
      <c r="B62" s="91" t="s">
        <v>59</v>
      </c>
      <c r="C62" s="93" t="s">
        <v>127</v>
      </c>
      <c r="D62" s="91">
        <v>1647</v>
      </c>
      <c r="E62" s="93" t="s">
        <v>80</v>
      </c>
      <c r="F62" s="91">
        <v>1684</v>
      </c>
      <c r="G62" s="91">
        <v>37</v>
      </c>
    </row>
    <row r="63" spans="1:7">
      <c r="A63" t="s">
        <v>124</v>
      </c>
      <c r="B63" s="91" t="s">
        <v>59</v>
      </c>
      <c r="C63" s="93" t="s">
        <v>127</v>
      </c>
      <c r="D63" s="91">
        <v>1647</v>
      </c>
      <c r="E63" s="93" t="s">
        <v>129</v>
      </c>
      <c r="F63" s="91">
        <v>1673</v>
      </c>
      <c r="G63" s="91">
        <v>26</v>
      </c>
    </row>
    <row r="64" spans="1:7">
      <c r="A64" t="s">
        <v>124</v>
      </c>
      <c r="B64" s="91" t="s">
        <v>59</v>
      </c>
      <c r="C64" s="93" t="s">
        <v>127</v>
      </c>
      <c r="D64" s="91">
        <v>1647</v>
      </c>
      <c r="E64" s="93" t="s">
        <v>130</v>
      </c>
      <c r="F64" s="91">
        <v>1675</v>
      </c>
      <c r="G64" s="91">
        <v>28</v>
      </c>
    </row>
    <row r="65" spans="1:7">
      <c r="A65" t="s">
        <v>131</v>
      </c>
      <c r="B65" s="91" t="s">
        <v>59</v>
      </c>
      <c r="C65" s="93" t="s">
        <v>132</v>
      </c>
      <c r="D65" s="91">
        <v>1688</v>
      </c>
      <c r="E65" s="93" t="s">
        <v>75</v>
      </c>
      <c r="F65" s="91">
        <v>1720</v>
      </c>
      <c r="G65" s="91">
        <v>32</v>
      </c>
    </row>
    <row r="66" spans="1:7">
      <c r="A66" t="s">
        <v>131</v>
      </c>
      <c r="B66" s="91" t="s">
        <v>59</v>
      </c>
      <c r="C66" s="93" t="s">
        <v>132</v>
      </c>
      <c r="D66" s="91">
        <v>1688</v>
      </c>
      <c r="E66" s="93" t="s">
        <v>133</v>
      </c>
      <c r="F66" s="91">
        <v>1725</v>
      </c>
      <c r="G66" s="91">
        <v>37</v>
      </c>
    </row>
    <row r="67" spans="1:7">
      <c r="A67" t="s">
        <v>134</v>
      </c>
      <c r="B67" s="91" t="s">
        <v>59</v>
      </c>
      <c r="C67" s="93" t="s">
        <v>135</v>
      </c>
      <c r="D67" s="91">
        <v>1629</v>
      </c>
      <c r="E67" s="93" t="s">
        <v>85</v>
      </c>
      <c r="F67" s="91">
        <v>1650</v>
      </c>
      <c r="G67" s="91">
        <v>21</v>
      </c>
    </row>
    <row r="68" spans="1:7">
      <c r="A68" t="s">
        <v>134</v>
      </c>
      <c r="B68" s="91" t="s">
        <v>59</v>
      </c>
      <c r="C68" s="93" t="s">
        <v>135</v>
      </c>
      <c r="D68" s="91">
        <v>1629</v>
      </c>
      <c r="E68" s="93" t="s">
        <v>136</v>
      </c>
      <c r="F68" s="91">
        <v>1651</v>
      </c>
      <c r="G68" s="91">
        <v>22</v>
      </c>
    </row>
    <row r="69" spans="1:7">
      <c r="A69" t="s">
        <v>134</v>
      </c>
      <c r="B69" s="91" t="s">
        <v>59</v>
      </c>
      <c r="C69" s="93" t="s">
        <v>135</v>
      </c>
      <c r="D69" s="91">
        <v>1629</v>
      </c>
      <c r="E69" s="93" t="s">
        <v>102</v>
      </c>
      <c r="F69" s="91">
        <v>1653</v>
      </c>
      <c r="G69" s="91">
        <v>24</v>
      </c>
    </row>
    <row r="70" spans="1:7">
      <c r="A70" t="s">
        <v>134</v>
      </c>
      <c r="B70" s="91" t="s">
        <v>59</v>
      </c>
      <c r="C70" s="93" t="s">
        <v>135</v>
      </c>
      <c r="D70" s="91">
        <v>1629</v>
      </c>
      <c r="E70" s="93" t="s">
        <v>137</v>
      </c>
      <c r="F70" s="91">
        <v>1658</v>
      </c>
      <c r="G70" s="91">
        <v>29</v>
      </c>
    </row>
    <row r="71" spans="1:7">
      <c r="A71" t="s">
        <v>134</v>
      </c>
      <c r="B71" s="91" t="s">
        <v>59</v>
      </c>
      <c r="C71" s="93" t="s">
        <v>135</v>
      </c>
      <c r="D71" s="91">
        <v>1629</v>
      </c>
      <c r="E71" s="93" t="s">
        <v>85</v>
      </c>
      <c r="F71" s="91">
        <v>1660</v>
      </c>
      <c r="G71" s="91">
        <v>31</v>
      </c>
    </row>
    <row r="72" spans="1:7">
      <c r="A72" t="s">
        <v>138</v>
      </c>
      <c r="B72" s="91" t="s">
        <v>59</v>
      </c>
      <c r="C72" s="93" t="s">
        <v>139</v>
      </c>
      <c r="D72" s="91">
        <v>1600</v>
      </c>
      <c r="E72" s="93" t="s">
        <v>140</v>
      </c>
      <c r="F72" s="91">
        <v>1623</v>
      </c>
      <c r="G72" s="91">
        <v>23</v>
      </c>
    </row>
    <row r="73" spans="1:7">
      <c r="A73" t="s">
        <v>138</v>
      </c>
      <c r="B73" s="91" t="s">
        <v>59</v>
      </c>
      <c r="C73" s="93" t="s">
        <v>139</v>
      </c>
      <c r="D73" s="91">
        <v>1600</v>
      </c>
      <c r="E73" s="93" t="s">
        <v>102</v>
      </c>
      <c r="F73" s="91">
        <v>1625</v>
      </c>
      <c r="G73" s="91">
        <v>25</v>
      </c>
    </row>
    <row r="74" spans="1:7">
      <c r="A74" t="s">
        <v>138</v>
      </c>
      <c r="B74" s="91" t="s">
        <v>59</v>
      </c>
      <c r="C74" s="93" t="s">
        <v>139</v>
      </c>
      <c r="D74" s="91">
        <v>1600</v>
      </c>
      <c r="E74" s="93" t="s">
        <v>90</v>
      </c>
      <c r="F74" s="91">
        <v>1632</v>
      </c>
      <c r="G74" s="91">
        <v>32</v>
      </c>
    </row>
    <row r="75" spans="1:7">
      <c r="A75" t="s">
        <v>138</v>
      </c>
      <c r="B75" s="91" t="s">
        <v>59</v>
      </c>
      <c r="C75" s="93" t="s">
        <v>141</v>
      </c>
      <c r="D75" s="91">
        <v>1628</v>
      </c>
      <c r="E75" s="93" t="s">
        <v>142</v>
      </c>
      <c r="F75" s="91">
        <v>1661</v>
      </c>
      <c r="G75" s="91">
        <v>33</v>
      </c>
    </row>
    <row r="76" spans="1:7">
      <c r="A76" t="s">
        <v>138</v>
      </c>
      <c r="B76" s="91" t="s">
        <v>59</v>
      </c>
      <c r="C76" s="93" t="s">
        <v>141</v>
      </c>
      <c r="D76" s="91">
        <v>1628</v>
      </c>
      <c r="E76" s="93" t="s">
        <v>95</v>
      </c>
      <c r="F76" s="91">
        <v>1663</v>
      </c>
      <c r="G76" s="91">
        <v>35</v>
      </c>
    </row>
    <row r="77" spans="1:7">
      <c r="A77" t="s">
        <v>138</v>
      </c>
      <c r="B77" s="91" t="s">
        <v>59</v>
      </c>
      <c r="C77" s="93" t="s">
        <v>142</v>
      </c>
      <c r="D77" s="91">
        <v>1661</v>
      </c>
      <c r="E77" s="93" t="s">
        <v>143</v>
      </c>
      <c r="F77" s="91">
        <v>1678</v>
      </c>
      <c r="G77" s="91">
        <v>17</v>
      </c>
    </row>
    <row r="78" spans="1:7">
      <c r="A78" t="s">
        <v>138</v>
      </c>
      <c r="B78" s="91" t="s">
        <v>59</v>
      </c>
      <c r="C78" s="93" t="s">
        <v>142</v>
      </c>
      <c r="D78" s="91">
        <v>1661</v>
      </c>
      <c r="E78" s="93" t="s">
        <v>95</v>
      </c>
      <c r="F78" s="91">
        <v>1683</v>
      </c>
      <c r="G78" s="91">
        <v>22</v>
      </c>
    </row>
    <row r="79" spans="1:7">
      <c r="A79" t="s">
        <v>138</v>
      </c>
      <c r="B79" s="91" t="s">
        <v>59</v>
      </c>
      <c r="C79" s="93" t="s">
        <v>142</v>
      </c>
      <c r="D79" s="91">
        <v>1661</v>
      </c>
      <c r="E79" s="93" t="s">
        <v>144</v>
      </c>
      <c r="F79" s="91">
        <v>1684</v>
      </c>
      <c r="G79" s="91">
        <v>23</v>
      </c>
    </row>
    <row r="80" spans="1:7">
      <c r="A80" t="s">
        <v>138</v>
      </c>
      <c r="B80" s="91" t="s">
        <v>59</v>
      </c>
      <c r="C80" s="93" t="s">
        <v>142</v>
      </c>
      <c r="D80" s="91">
        <v>1661</v>
      </c>
      <c r="E80" s="93" t="s">
        <v>145</v>
      </c>
      <c r="F80" s="91">
        <v>1691</v>
      </c>
      <c r="G80" s="91">
        <v>30</v>
      </c>
    </row>
    <row r="81" spans="1:7">
      <c r="A81" t="s">
        <v>138</v>
      </c>
      <c r="B81" s="91" t="s">
        <v>59</v>
      </c>
      <c r="C81" s="93" t="s">
        <v>142</v>
      </c>
      <c r="D81" s="91">
        <v>1661</v>
      </c>
      <c r="E81" s="93" t="s">
        <v>66</v>
      </c>
      <c r="F81" s="91">
        <v>1694</v>
      </c>
      <c r="G81" s="91">
        <v>33</v>
      </c>
    </row>
    <row r="82" spans="1:7">
      <c r="A82" t="s">
        <v>138</v>
      </c>
      <c r="B82" s="91" t="s">
        <v>59</v>
      </c>
      <c r="C82" s="93" t="s">
        <v>142</v>
      </c>
      <c r="D82" s="91">
        <v>1661</v>
      </c>
      <c r="E82" s="93" t="s">
        <v>66</v>
      </c>
      <c r="F82" s="91">
        <v>1696</v>
      </c>
      <c r="G82" s="91">
        <v>35</v>
      </c>
    </row>
    <row r="83" spans="1:7">
      <c r="A83" t="s">
        <v>138</v>
      </c>
      <c r="B83" s="91" t="s">
        <v>59</v>
      </c>
      <c r="C83" s="93" t="s">
        <v>142</v>
      </c>
      <c r="D83" s="91">
        <v>1661</v>
      </c>
      <c r="E83" s="93" t="s">
        <v>146</v>
      </c>
      <c r="F83" s="91">
        <v>1698</v>
      </c>
      <c r="G83" s="91">
        <v>37</v>
      </c>
    </row>
    <row r="84" spans="1:7">
      <c r="A84" t="s">
        <v>138</v>
      </c>
      <c r="B84" s="91" t="s">
        <v>59</v>
      </c>
      <c r="C84" s="93" t="s">
        <v>142</v>
      </c>
      <c r="D84" s="91">
        <v>1661</v>
      </c>
      <c r="E84" s="93" t="s">
        <v>147</v>
      </c>
      <c r="F84" s="91">
        <v>1700</v>
      </c>
      <c r="G84" s="91">
        <v>39</v>
      </c>
    </row>
    <row r="85" spans="1:7">
      <c r="A85" t="s">
        <v>138</v>
      </c>
      <c r="B85" s="91" t="s">
        <v>59</v>
      </c>
      <c r="C85" s="93" t="s">
        <v>148</v>
      </c>
      <c r="D85" s="91">
        <v>1678</v>
      </c>
      <c r="E85" s="93" t="s">
        <v>149</v>
      </c>
      <c r="F85" s="91">
        <v>1695</v>
      </c>
      <c r="G85" s="91">
        <v>17</v>
      </c>
    </row>
    <row r="86" spans="1:7">
      <c r="A86" t="s">
        <v>138</v>
      </c>
      <c r="B86" s="91" t="s">
        <v>59</v>
      </c>
      <c r="C86" s="93" t="s">
        <v>150</v>
      </c>
      <c r="D86" s="91">
        <v>1695</v>
      </c>
      <c r="E86" s="93" t="s">
        <v>151</v>
      </c>
      <c r="F86" s="91">
        <v>1712</v>
      </c>
      <c r="G86" s="91">
        <v>17</v>
      </c>
    </row>
    <row r="87" spans="1:7">
      <c r="A87" t="s">
        <v>138</v>
      </c>
      <c r="B87" s="91" t="s">
        <v>59</v>
      </c>
      <c r="C87" s="93" t="s">
        <v>150</v>
      </c>
      <c r="D87" s="91">
        <v>1695</v>
      </c>
      <c r="E87" s="93" t="s">
        <v>152</v>
      </c>
      <c r="F87" s="91">
        <v>1715</v>
      </c>
      <c r="G87" s="91">
        <v>20</v>
      </c>
    </row>
    <row r="88" spans="1:7">
      <c r="A88" t="s">
        <v>138</v>
      </c>
      <c r="B88" s="91" t="s">
        <v>59</v>
      </c>
      <c r="C88" s="93" t="s">
        <v>150</v>
      </c>
      <c r="D88" s="91">
        <v>1695</v>
      </c>
      <c r="E88" s="93" t="s">
        <v>100</v>
      </c>
      <c r="F88" s="91">
        <v>1716</v>
      </c>
      <c r="G88" s="91">
        <v>21</v>
      </c>
    </row>
    <row r="89" spans="1:7">
      <c r="A89" t="s">
        <v>138</v>
      </c>
      <c r="B89" s="91" t="s">
        <v>59</v>
      </c>
      <c r="C89" s="93" t="s">
        <v>150</v>
      </c>
      <c r="D89" s="91">
        <v>1695</v>
      </c>
      <c r="E89" s="93" t="s">
        <v>153</v>
      </c>
      <c r="F89" s="91">
        <v>1718</v>
      </c>
      <c r="G89" s="91">
        <v>23</v>
      </c>
    </row>
    <row r="90" spans="1:7">
      <c r="A90" t="s">
        <v>138</v>
      </c>
      <c r="B90" s="91" t="s">
        <v>59</v>
      </c>
      <c r="C90" s="93" t="s">
        <v>150</v>
      </c>
      <c r="D90" s="91">
        <v>1695</v>
      </c>
      <c r="E90" s="93" t="s">
        <v>154</v>
      </c>
      <c r="F90" s="91">
        <v>1721</v>
      </c>
      <c r="G90" s="91">
        <v>26</v>
      </c>
    </row>
    <row r="91" spans="1:7">
      <c r="A91" t="s">
        <v>138</v>
      </c>
      <c r="B91" s="91" t="s">
        <v>59</v>
      </c>
      <c r="C91" s="93" t="s">
        <v>150</v>
      </c>
      <c r="D91" s="91">
        <v>1695</v>
      </c>
      <c r="E91" s="93" t="s">
        <v>155</v>
      </c>
      <c r="F91" s="91">
        <v>1722</v>
      </c>
      <c r="G91" s="91">
        <v>27</v>
      </c>
    </row>
    <row r="92" spans="1:7">
      <c r="A92" t="s">
        <v>138</v>
      </c>
      <c r="B92" s="91" t="s">
        <v>59</v>
      </c>
      <c r="C92" s="93" t="s">
        <v>150</v>
      </c>
      <c r="D92" s="91">
        <v>1695</v>
      </c>
      <c r="E92" s="93" t="s">
        <v>156</v>
      </c>
      <c r="F92" s="91">
        <v>1725</v>
      </c>
      <c r="G92" s="91">
        <v>30</v>
      </c>
    </row>
    <row r="93" spans="1:7">
      <c r="A93" t="s">
        <v>138</v>
      </c>
      <c r="B93" s="91" t="s">
        <v>59</v>
      </c>
      <c r="C93" s="93" t="s">
        <v>150</v>
      </c>
      <c r="D93" s="91">
        <v>1695</v>
      </c>
      <c r="E93" s="93" t="s">
        <v>102</v>
      </c>
      <c r="F93" s="91">
        <v>1726</v>
      </c>
      <c r="G93" s="91">
        <v>31</v>
      </c>
    </row>
    <row r="94" spans="1:7">
      <c r="A94" t="s">
        <v>138</v>
      </c>
      <c r="B94" s="91" t="s">
        <v>59</v>
      </c>
      <c r="C94" s="93" t="s">
        <v>150</v>
      </c>
      <c r="D94" s="91">
        <v>1695</v>
      </c>
      <c r="E94" s="93" t="s">
        <v>111</v>
      </c>
      <c r="F94" s="91">
        <v>1727</v>
      </c>
      <c r="G94" s="91">
        <v>32</v>
      </c>
    </row>
    <row r="95" spans="1:7">
      <c r="A95" t="s">
        <v>138</v>
      </c>
      <c r="B95" s="91" t="s">
        <v>59</v>
      </c>
      <c r="C95" s="93" t="s">
        <v>150</v>
      </c>
      <c r="D95" s="91">
        <v>1695</v>
      </c>
      <c r="E95" s="93" t="s">
        <v>157</v>
      </c>
      <c r="F95" s="91">
        <v>1728</v>
      </c>
      <c r="G95" s="91">
        <v>33</v>
      </c>
    </row>
    <row r="96" spans="1:7">
      <c r="A96" t="s">
        <v>138</v>
      </c>
      <c r="B96" s="91" t="s">
        <v>59</v>
      </c>
      <c r="C96" s="93" t="s">
        <v>150</v>
      </c>
      <c r="D96" s="91">
        <v>1695</v>
      </c>
      <c r="E96" s="93" t="s">
        <v>85</v>
      </c>
      <c r="F96" s="91">
        <v>1730</v>
      </c>
      <c r="G96" s="91">
        <v>35</v>
      </c>
    </row>
    <row r="97" spans="1:7">
      <c r="A97" t="s">
        <v>138</v>
      </c>
      <c r="B97" s="91" t="s">
        <v>59</v>
      </c>
      <c r="C97" s="93" t="s">
        <v>150</v>
      </c>
      <c r="D97" s="91">
        <v>1695</v>
      </c>
      <c r="E97" s="93" t="s">
        <v>114</v>
      </c>
      <c r="F97" s="91">
        <v>1732</v>
      </c>
      <c r="G97" s="91">
        <v>37</v>
      </c>
    </row>
    <row r="98" spans="1:7">
      <c r="A98" t="s">
        <v>138</v>
      </c>
      <c r="B98" s="91" t="s">
        <v>59</v>
      </c>
      <c r="C98" s="93" t="s">
        <v>150</v>
      </c>
      <c r="D98" s="91">
        <v>1695</v>
      </c>
      <c r="E98" s="93" t="s">
        <v>158</v>
      </c>
      <c r="F98" s="91">
        <v>1732</v>
      </c>
      <c r="G98" s="91">
        <v>37</v>
      </c>
    </row>
    <row r="99" spans="1:7">
      <c r="A99" t="s">
        <v>138</v>
      </c>
      <c r="B99" s="91" t="s">
        <v>59</v>
      </c>
      <c r="C99" s="93" t="s">
        <v>150</v>
      </c>
      <c r="D99" s="91">
        <v>1695</v>
      </c>
      <c r="E99" s="93" t="s">
        <v>95</v>
      </c>
      <c r="F99" s="91">
        <v>1737</v>
      </c>
      <c r="G99" s="91">
        <v>42</v>
      </c>
    </row>
    <row r="100" spans="1:7">
      <c r="A100" t="s">
        <v>138</v>
      </c>
      <c r="B100" s="91" t="s">
        <v>59</v>
      </c>
      <c r="C100" s="93" t="s">
        <v>150</v>
      </c>
      <c r="D100" s="91">
        <v>1695</v>
      </c>
      <c r="E100" s="93" t="s">
        <v>159</v>
      </c>
      <c r="F100" s="91">
        <v>1738</v>
      </c>
      <c r="G100" s="91">
        <v>43</v>
      </c>
    </row>
    <row r="101" spans="1:7">
      <c r="A101" t="s">
        <v>160</v>
      </c>
      <c r="B101" s="91" t="s">
        <v>59</v>
      </c>
      <c r="C101" s="93" t="s">
        <v>161</v>
      </c>
      <c r="D101" s="91">
        <v>1558</v>
      </c>
      <c r="E101" s="93" t="s">
        <v>162</v>
      </c>
      <c r="F101" s="91">
        <v>1594</v>
      </c>
      <c r="G101" s="91">
        <v>36</v>
      </c>
    </row>
    <row r="102" spans="1:7">
      <c r="A102" t="s">
        <v>160</v>
      </c>
      <c r="B102" s="91" t="s">
        <v>59</v>
      </c>
      <c r="C102" s="93" t="s">
        <v>162</v>
      </c>
      <c r="D102" s="91">
        <v>1594</v>
      </c>
      <c r="E102" s="93" t="s">
        <v>114</v>
      </c>
      <c r="F102" s="91">
        <v>1614</v>
      </c>
      <c r="G102" s="91">
        <v>20</v>
      </c>
    </row>
    <row r="103" spans="1:7">
      <c r="A103" t="s">
        <v>160</v>
      </c>
      <c r="B103" s="91" t="s">
        <v>59</v>
      </c>
      <c r="C103" s="93" t="s">
        <v>162</v>
      </c>
      <c r="D103" s="91">
        <v>1594</v>
      </c>
      <c r="E103" s="93" t="s">
        <v>163</v>
      </c>
      <c r="F103" s="91">
        <v>1615</v>
      </c>
      <c r="G103" s="91">
        <v>21</v>
      </c>
    </row>
    <row r="104" spans="1:7">
      <c r="A104" t="s">
        <v>160</v>
      </c>
      <c r="B104" s="91" t="s">
        <v>59</v>
      </c>
      <c r="C104" s="93" t="s">
        <v>162</v>
      </c>
      <c r="D104" s="91">
        <v>1594</v>
      </c>
      <c r="E104" s="93" t="s">
        <v>164</v>
      </c>
      <c r="F104" s="91">
        <v>1618</v>
      </c>
      <c r="G104" s="91">
        <v>24</v>
      </c>
    </row>
    <row r="105" spans="1:7">
      <c r="A105" t="s">
        <v>160</v>
      </c>
      <c r="B105" s="91" t="s">
        <v>59</v>
      </c>
      <c r="C105" s="93" t="s">
        <v>162</v>
      </c>
      <c r="D105" s="91">
        <v>1594</v>
      </c>
      <c r="E105" s="93" t="s">
        <v>165</v>
      </c>
      <c r="F105" s="91">
        <v>1619</v>
      </c>
      <c r="G105" s="91">
        <v>25</v>
      </c>
    </row>
    <row r="106" spans="1:7">
      <c r="A106" t="s">
        <v>160</v>
      </c>
      <c r="B106" s="91" t="s">
        <v>59</v>
      </c>
      <c r="C106" s="93" t="s">
        <v>162</v>
      </c>
      <c r="D106" s="91">
        <v>1594</v>
      </c>
      <c r="E106" s="93" t="s">
        <v>166</v>
      </c>
      <c r="F106" s="91">
        <v>1620</v>
      </c>
      <c r="G106" s="91">
        <v>26</v>
      </c>
    </row>
    <row r="107" spans="1:7">
      <c r="A107" t="s">
        <v>160</v>
      </c>
      <c r="B107" s="91" t="s">
        <v>59</v>
      </c>
      <c r="C107" s="93" t="s">
        <v>162</v>
      </c>
      <c r="D107" s="91">
        <v>1594</v>
      </c>
      <c r="E107" s="93" t="s">
        <v>96</v>
      </c>
      <c r="F107" s="91">
        <v>1621</v>
      </c>
      <c r="G107" s="91">
        <v>27</v>
      </c>
    </row>
    <row r="108" spans="1:7">
      <c r="A108" t="s">
        <v>160</v>
      </c>
      <c r="B108" s="91" t="s">
        <v>59</v>
      </c>
      <c r="C108" s="93" t="s">
        <v>162</v>
      </c>
      <c r="D108" s="91">
        <v>1594</v>
      </c>
      <c r="E108" s="93" t="s">
        <v>116</v>
      </c>
      <c r="F108" s="91">
        <v>1623</v>
      </c>
      <c r="G108" s="91">
        <v>29</v>
      </c>
    </row>
    <row r="109" spans="1:7">
      <c r="A109" t="s">
        <v>160</v>
      </c>
      <c r="B109" s="91" t="s">
        <v>59</v>
      </c>
      <c r="C109" s="93" t="s">
        <v>162</v>
      </c>
      <c r="D109" s="91">
        <v>1594</v>
      </c>
      <c r="E109" s="93" t="s">
        <v>78</v>
      </c>
      <c r="F109" s="91">
        <v>1625</v>
      </c>
      <c r="G109" s="91">
        <v>31</v>
      </c>
    </row>
    <row r="110" spans="1:7">
      <c r="A110" t="s">
        <v>160</v>
      </c>
      <c r="B110" s="91" t="s">
        <v>59</v>
      </c>
      <c r="C110" s="93" t="s">
        <v>162</v>
      </c>
      <c r="D110" s="91">
        <v>1594</v>
      </c>
      <c r="E110" s="93" t="s">
        <v>167</v>
      </c>
      <c r="F110" s="91">
        <v>1628</v>
      </c>
      <c r="G110" s="91">
        <v>34</v>
      </c>
    </row>
    <row r="111" spans="1:7">
      <c r="A111" t="s">
        <v>160</v>
      </c>
      <c r="B111" s="91" t="s">
        <v>59</v>
      </c>
      <c r="C111" s="93" t="s">
        <v>162</v>
      </c>
      <c r="D111" s="91">
        <v>1594</v>
      </c>
      <c r="E111" s="93" t="s">
        <v>168</v>
      </c>
      <c r="F111" s="91">
        <v>1629</v>
      </c>
      <c r="G111" s="91">
        <v>35</v>
      </c>
    </row>
    <row r="112" spans="1:7">
      <c r="A112" t="s">
        <v>160</v>
      </c>
      <c r="B112" s="91" t="s">
        <v>59</v>
      </c>
      <c r="C112" s="93" t="s">
        <v>162</v>
      </c>
      <c r="D112" s="91">
        <v>1594</v>
      </c>
      <c r="E112" s="93" t="s">
        <v>169</v>
      </c>
      <c r="F112" s="91">
        <v>1631</v>
      </c>
      <c r="G112" s="91">
        <v>37</v>
      </c>
    </row>
    <row r="113" spans="1:7">
      <c r="A113" t="s">
        <v>160</v>
      </c>
      <c r="B113" s="91" t="s">
        <v>59</v>
      </c>
      <c r="C113" s="93" t="s">
        <v>170</v>
      </c>
      <c r="D113" s="91">
        <v>1663</v>
      </c>
      <c r="E113" s="93" t="s">
        <v>78</v>
      </c>
      <c r="F113" s="91">
        <v>1679</v>
      </c>
      <c r="G113" s="91">
        <v>16</v>
      </c>
    </row>
    <row r="114" spans="1:7">
      <c r="A114" t="s">
        <v>160</v>
      </c>
      <c r="B114" s="91" t="s">
        <v>59</v>
      </c>
      <c r="C114" s="93" t="s">
        <v>170</v>
      </c>
      <c r="D114" s="91">
        <v>1663</v>
      </c>
      <c r="E114" s="93" t="s">
        <v>96</v>
      </c>
      <c r="F114" s="91">
        <v>1680</v>
      </c>
      <c r="G114" s="91">
        <v>17</v>
      </c>
    </row>
    <row r="115" spans="1:7">
      <c r="A115" t="s">
        <v>160</v>
      </c>
      <c r="B115" s="91" t="s">
        <v>59</v>
      </c>
      <c r="C115" s="93" t="s">
        <v>170</v>
      </c>
      <c r="D115" s="91">
        <v>1663</v>
      </c>
      <c r="E115" s="93" t="s">
        <v>171</v>
      </c>
      <c r="F115" s="91">
        <v>1682</v>
      </c>
      <c r="G115" s="91">
        <v>19</v>
      </c>
    </row>
    <row r="116" spans="1:7">
      <c r="A116" t="s">
        <v>160</v>
      </c>
      <c r="B116" s="91" t="s">
        <v>59</v>
      </c>
      <c r="C116" s="93" t="s">
        <v>170</v>
      </c>
      <c r="D116" s="91">
        <v>1663</v>
      </c>
      <c r="E116" s="93" t="s">
        <v>168</v>
      </c>
      <c r="F116" s="91">
        <v>1684</v>
      </c>
      <c r="G116" s="91">
        <v>21</v>
      </c>
    </row>
    <row r="117" spans="1:7">
      <c r="A117" t="s">
        <v>160</v>
      </c>
      <c r="B117" s="91" t="s">
        <v>59</v>
      </c>
      <c r="C117" s="93" t="s">
        <v>170</v>
      </c>
      <c r="D117" s="91">
        <v>1663</v>
      </c>
      <c r="E117" s="93" t="s">
        <v>71</v>
      </c>
      <c r="F117" s="91">
        <v>1687</v>
      </c>
      <c r="G117" s="91">
        <v>24</v>
      </c>
    </row>
    <row r="118" spans="1:7">
      <c r="A118" t="s">
        <v>160</v>
      </c>
      <c r="B118" s="91" t="s">
        <v>59</v>
      </c>
      <c r="C118" s="93" t="s">
        <v>170</v>
      </c>
      <c r="D118" s="91">
        <v>1663</v>
      </c>
      <c r="E118" s="93" t="s">
        <v>90</v>
      </c>
      <c r="F118" s="91">
        <v>1689</v>
      </c>
      <c r="G118" s="91">
        <v>26</v>
      </c>
    </row>
    <row r="119" spans="1:7">
      <c r="A119" t="s">
        <v>160</v>
      </c>
      <c r="B119" s="91" t="s">
        <v>59</v>
      </c>
      <c r="C119" s="93" t="s">
        <v>170</v>
      </c>
      <c r="D119" s="91">
        <v>1663</v>
      </c>
      <c r="E119" s="93" t="s">
        <v>114</v>
      </c>
      <c r="F119" s="91">
        <v>1691</v>
      </c>
      <c r="G119" s="91">
        <v>28</v>
      </c>
    </row>
    <row r="120" spans="1:7">
      <c r="A120" t="s">
        <v>160</v>
      </c>
      <c r="B120" s="91" t="s">
        <v>59</v>
      </c>
      <c r="C120" s="93" t="s">
        <v>170</v>
      </c>
      <c r="D120" s="91">
        <v>1663</v>
      </c>
      <c r="E120" s="93" t="s">
        <v>172</v>
      </c>
      <c r="F120" s="91">
        <v>1693</v>
      </c>
      <c r="G120" s="91">
        <v>30</v>
      </c>
    </row>
    <row r="121" spans="1:7">
      <c r="A121" t="s">
        <v>160</v>
      </c>
      <c r="B121" s="91" t="s">
        <v>59</v>
      </c>
      <c r="C121" s="93" t="s">
        <v>170</v>
      </c>
      <c r="D121" s="91">
        <v>1663</v>
      </c>
      <c r="E121" s="93" t="s">
        <v>173</v>
      </c>
      <c r="F121" s="91">
        <v>1695</v>
      </c>
      <c r="G121" s="91">
        <v>32</v>
      </c>
    </row>
    <row r="122" spans="1:7">
      <c r="A122" t="s">
        <v>160</v>
      </c>
      <c r="B122" s="91" t="s">
        <v>59</v>
      </c>
      <c r="C122" s="93" t="s">
        <v>170</v>
      </c>
      <c r="D122" s="91">
        <v>1663</v>
      </c>
      <c r="E122" s="93" t="s">
        <v>80</v>
      </c>
      <c r="F122" s="91">
        <v>1697</v>
      </c>
      <c r="G122" s="91">
        <v>34</v>
      </c>
    </row>
    <row r="123" spans="1:7">
      <c r="A123" t="s">
        <v>160</v>
      </c>
      <c r="B123" s="91" t="s">
        <v>59</v>
      </c>
      <c r="C123" s="93" t="s">
        <v>170</v>
      </c>
      <c r="D123" s="91">
        <v>1663</v>
      </c>
      <c r="E123" s="93" t="s">
        <v>111</v>
      </c>
      <c r="F123" s="91">
        <v>1699</v>
      </c>
      <c r="G123" s="91">
        <v>36</v>
      </c>
    </row>
    <row r="124" spans="1:7">
      <c r="A124" t="s">
        <v>160</v>
      </c>
      <c r="B124" s="91" t="s">
        <v>59</v>
      </c>
      <c r="C124" s="93" t="s">
        <v>170</v>
      </c>
      <c r="D124" s="91">
        <v>1663</v>
      </c>
      <c r="E124" s="93" t="s">
        <v>174</v>
      </c>
      <c r="F124" s="91">
        <v>1703</v>
      </c>
      <c r="G124" s="91">
        <v>40</v>
      </c>
    </row>
    <row r="125" spans="1:7">
      <c r="A125" t="s">
        <v>160</v>
      </c>
      <c r="B125" s="91" t="s">
        <v>59</v>
      </c>
      <c r="C125" s="93" t="s">
        <v>175</v>
      </c>
      <c r="D125" s="91">
        <v>1677</v>
      </c>
      <c r="E125" s="93" t="s">
        <v>176</v>
      </c>
      <c r="F125" s="91">
        <v>1705</v>
      </c>
      <c r="G125" s="91">
        <v>28</v>
      </c>
    </row>
    <row r="126" spans="1:7">
      <c r="A126" t="s">
        <v>160</v>
      </c>
      <c r="B126" s="91" t="s">
        <v>59</v>
      </c>
      <c r="C126" s="93" t="s">
        <v>175</v>
      </c>
      <c r="D126" s="91">
        <v>1677</v>
      </c>
      <c r="E126" s="93" t="s">
        <v>177</v>
      </c>
      <c r="F126" s="91">
        <v>1707</v>
      </c>
      <c r="G126" s="91">
        <v>30</v>
      </c>
    </row>
    <row r="127" spans="1:7">
      <c r="A127" t="s">
        <v>160</v>
      </c>
      <c r="B127" s="91" t="s">
        <v>59</v>
      </c>
      <c r="C127" s="93" t="s">
        <v>175</v>
      </c>
      <c r="D127" s="91">
        <v>1677</v>
      </c>
      <c r="E127" s="93" t="s">
        <v>130</v>
      </c>
      <c r="F127" s="91">
        <v>1710</v>
      </c>
      <c r="G127" s="91">
        <v>33</v>
      </c>
    </row>
    <row r="128" spans="1:7">
      <c r="A128" t="s">
        <v>160</v>
      </c>
      <c r="B128" s="91" t="s">
        <v>59</v>
      </c>
      <c r="C128" s="93" t="s">
        <v>175</v>
      </c>
      <c r="D128" s="91">
        <v>1677</v>
      </c>
      <c r="E128" s="93" t="s">
        <v>168</v>
      </c>
      <c r="F128" s="91">
        <v>1714</v>
      </c>
      <c r="G128" s="91">
        <v>37</v>
      </c>
    </row>
    <row r="129" spans="1:7">
      <c r="A129" t="s">
        <v>160</v>
      </c>
      <c r="B129" s="91" t="s">
        <v>59</v>
      </c>
      <c r="C129" s="93" t="s">
        <v>175</v>
      </c>
      <c r="D129" s="91">
        <v>1677</v>
      </c>
      <c r="E129" s="93" t="s">
        <v>114</v>
      </c>
      <c r="F129" s="91">
        <v>1717</v>
      </c>
      <c r="G129" s="91">
        <v>40</v>
      </c>
    </row>
    <row r="130" spans="1:7">
      <c r="A130" t="s">
        <v>178</v>
      </c>
      <c r="B130" s="91" t="s">
        <v>59</v>
      </c>
      <c r="C130" s="93" t="s">
        <v>179</v>
      </c>
      <c r="D130" s="91">
        <v>1611</v>
      </c>
      <c r="E130" s="93" t="s">
        <v>180</v>
      </c>
      <c r="F130" s="91">
        <v>1636</v>
      </c>
      <c r="G130" s="91">
        <v>25</v>
      </c>
    </row>
    <row r="131" spans="1:7">
      <c r="A131" t="s">
        <v>178</v>
      </c>
      <c r="B131" s="91" t="s">
        <v>59</v>
      </c>
      <c r="C131" s="93" t="s">
        <v>181</v>
      </c>
      <c r="D131" s="91">
        <v>1699</v>
      </c>
      <c r="E131" s="93" t="s">
        <v>115</v>
      </c>
      <c r="F131" s="91">
        <v>1718</v>
      </c>
      <c r="G131" s="91">
        <v>19</v>
      </c>
    </row>
    <row r="132" spans="1:7">
      <c r="A132" t="s">
        <v>178</v>
      </c>
      <c r="B132" s="91" t="s">
        <v>59</v>
      </c>
      <c r="C132" s="93" t="s">
        <v>181</v>
      </c>
      <c r="D132" s="95">
        <v>1699</v>
      </c>
      <c r="E132" s="93" t="s">
        <v>78</v>
      </c>
      <c r="F132" s="91">
        <v>1719</v>
      </c>
      <c r="G132" s="91">
        <v>20</v>
      </c>
    </row>
    <row r="133" spans="1:7">
      <c r="A133" t="s">
        <v>178</v>
      </c>
      <c r="B133" s="91" t="s">
        <v>59</v>
      </c>
      <c r="C133" s="93" t="s">
        <v>181</v>
      </c>
      <c r="D133" s="95">
        <v>1699</v>
      </c>
      <c r="E133" s="93" t="s">
        <v>182</v>
      </c>
      <c r="F133" s="91">
        <v>1722</v>
      </c>
      <c r="G133" s="91">
        <v>23</v>
      </c>
    </row>
    <row r="134" spans="1:7">
      <c r="A134" t="s">
        <v>178</v>
      </c>
      <c r="B134" s="91" t="s">
        <v>59</v>
      </c>
      <c r="C134" s="93" t="s">
        <v>181</v>
      </c>
      <c r="D134" s="95">
        <v>1699</v>
      </c>
      <c r="E134" s="93" t="s">
        <v>183</v>
      </c>
      <c r="F134" s="91">
        <v>1724</v>
      </c>
      <c r="G134" s="91">
        <v>25</v>
      </c>
    </row>
    <row r="135" spans="1:7">
      <c r="A135" t="s">
        <v>178</v>
      </c>
      <c r="B135" s="91" t="s">
        <v>59</v>
      </c>
      <c r="C135" s="93" t="s">
        <v>181</v>
      </c>
      <c r="D135" s="95">
        <v>1699</v>
      </c>
      <c r="E135" s="93" t="s">
        <v>184</v>
      </c>
      <c r="F135" s="91">
        <v>1729</v>
      </c>
      <c r="G135" s="91">
        <v>30</v>
      </c>
    </row>
    <row r="136" spans="1:7">
      <c r="A136" t="s">
        <v>178</v>
      </c>
      <c r="B136" s="91" t="s">
        <v>59</v>
      </c>
      <c r="C136" s="93" t="s">
        <v>181</v>
      </c>
      <c r="D136" s="95">
        <v>1699</v>
      </c>
      <c r="E136" s="93" t="s">
        <v>185</v>
      </c>
      <c r="F136" s="91">
        <v>1729</v>
      </c>
      <c r="G136" s="91">
        <v>30</v>
      </c>
    </row>
    <row r="137" spans="1:7">
      <c r="A137" t="s">
        <v>178</v>
      </c>
      <c r="B137" s="91" t="s">
        <v>59</v>
      </c>
      <c r="C137" s="93" t="s">
        <v>181</v>
      </c>
      <c r="D137" s="95">
        <v>1699</v>
      </c>
      <c r="E137" s="93" t="s">
        <v>85</v>
      </c>
      <c r="F137" s="91">
        <v>1731</v>
      </c>
      <c r="G137" s="91">
        <v>32</v>
      </c>
    </row>
    <row r="138" spans="1:7">
      <c r="A138" t="s">
        <v>178</v>
      </c>
      <c r="B138" s="91" t="s">
        <v>59</v>
      </c>
      <c r="C138" s="93" t="s">
        <v>181</v>
      </c>
      <c r="D138" s="95">
        <v>1699</v>
      </c>
      <c r="E138" s="93" t="s">
        <v>186</v>
      </c>
      <c r="F138" s="91">
        <v>1735</v>
      </c>
      <c r="G138" s="91">
        <v>36</v>
      </c>
    </row>
    <row r="139" spans="1:7">
      <c r="A139" t="s">
        <v>178</v>
      </c>
      <c r="B139" s="91" t="s">
        <v>59</v>
      </c>
      <c r="C139" s="93" t="s">
        <v>181</v>
      </c>
      <c r="D139" s="95">
        <v>1699</v>
      </c>
      <c r="E139" s="93" t="s">
        <v>187</v>
      </c>
      <c r="F139" s="91">
        <v>1738</v>
      </c>
      <c r="G139" s="91">
        <v>39</v>
      </c>
    </row>
    <row r="140" spans="1:7">
      <c r="A140" t="s">
        <v>188</v>
      </c>
      <c r="B140" s="91" t="s">
        <v>59</v>
      </c>
      <c r="C140" s="93" t="s">
        <v>189</v>
      </c>
      <c r="D140" s="91">
        <v>1655</v>
      </c>
      <c r="E140" s="93" t="s">
        <v>115</v>
      </c>
      <c r="F140" s="91">
        <v>1670</v>
      </c>
      <c r="G140" s="91">
        <v>15</v>
      </c>
    </row>
    <row r="141" spans="1:7">
      <c r="A141" t="s">
        <v>188</v>
      </c>
      <c r="B141" s="91" t="s">
        <v>59</v>
      </c>
      <c r="C141" s="93" t="s">
        <v>189</v>
      </c>
      <c r="D141" s="91">
        <v>1655</v>
      </c>
      <c r="E141" s="93" t="s">
        <v>169</v>
      </c>
      <c r="F141" s="91">
        <v>1675</v>
      </c>
      <c r="G141" s="91">
        <v>20</v>
      </c>
    </row>
    <row r="142" spans="1:7">
      <c r="A142" t="s">
        <v>188</v>
      </c>
      <c r="B142" s="91" t="s">
        <v>59</v>
      </c>
      <c r="C142" s="93" t="s">
        <v>189</v>
      </c>
      <c r="D142" s="91">
        <v>1655</v>
      </c>
      <c r="E142" s="93" t="s">
        <v>114</v>
      </c>
      <c r="F142" s="91">
        <v>1675</v>
      </c>
      <c r="G142" s="91">
        <v>20</v>
      </c>
    </row>
    <row r="143" spans="1:7">
      <c r="A143" t="s">
        <v>188</v>
      </c>
      <c r="B143" s="91" t="s">
        <v>59</v>
      </c>
      <c r="C143" s="93" t="s">
        <v>189</v>
      </c>
      <c r="D143" s="91">
        <v>1655</v>
      </c>
      <c r="E143" s="93" t="s">
        <v>114</v>
      </c>
      <c r="F143" s="91">
        <v>1676</v>
      </c>
      <c r="G143" s="91">
        <v>21</v>
      </c>
    </row>
    <row r="144" spans="1:7">
      <c r="A144" t="s">
        <v>188</v>
      </c>
      <c r="B144" s="91" t="s">
        <v>59</v>
      </c>
      <c r="C144" s="93" t="s">
        <v>189</v>
      </c>
      <c r="D144" s="91">
        <v>1655</v>
      </c>
      <c r="E144" s="93" t="s">
        <v>66</v>
      </c>
      <c r="F144" s="91">
        <v>1678</v>
      </c>
      <c r="G144" s="91">
        <v>23</v>
      </c>
    </row>
    <row r="145" spans="1:7">
      <c r="A145" t="s">
        <v>188</v>
      </c>
      <c r="B145" s="91" t="s">
        <v>59</v>
      </c>
      <c r="C145" s="93" t="s">
        <v>189</v>
      </c>
      <c r="D145" s="91">
        <v>1655</v>
      </c>
      <c r="E145" s="93" t="s">
        <v>190</v>
      </c>
      <c r="F145" s="91">
        <v>1681</v>
      </c>
      <c r="G145" s="91">
        <v>26</v>
      </c>
    </row>
    <row r="146" spans="1:7">
      <c r="A146" t="s">
        <v>188</v>
      </c>
      <c r="B146" s="91" t="s">
        <v>59</v>
      </c>
      <c r="C146" s="93" t="s">
        <v>189</v>
      </c>
      <c r="D146" s="91">
        <v>1655</v>
      </c>
      <c r="E146" s="93" t="s">
        <v>166</v>
      </c>
      <c r="F146" s="91">
        <v>1683</v>
      </c>
      <c r="G146" s="91">
        <v>28</v>
      </c>
    </row>
    <row r="147" spans="1:7">
      <c r="A147" t="s">
        <v>188</v>
      </c>
      <c r="B147" s="91" t="s">
        <v>59</v>
      </c>
      <c r="C147" s="93" t="s">
        <v>189</v>
      </c>
      <c r="D147" s="91">
        <v>1655</v>
      </c>
      <c r="E147" s="93" t="s">
        <v>191</v>
      </c>
      <c r="F147" s="91">
        <v>1685</v>
      </c>
      <c r="G147" s="91">
        <v>30</v>
      </c>
    </row>
    <row r="148" spans="1:7">
      <c r="A148" t="s">
        <v>188</v>
      </c>
      <c r="B148" s="91" t="s">
        <v>59</v>
      </c>
      <c r="C148" s="93" t="s">
        <v>189</v>
      </c>
      <c r="D148" s="91">
        <v>1655</v>
      </c>
      <c r="E148" s="93" t="s">
        <v>192</v>
      </c>
      <c r="F148" s="91">
        <v>1688</v>
      </c>
      <c r="G148" s="91">
        <v>33</v>
      </c>
    </row>
    <row r="149" spans="1:7">
      <c r="A149" t="s">
        <v>188</v>
      </c>
      <c r="B149" s="91" t="s">
        <v>59</v>
      </c>
      <c r="C149" s="93" t="s">
        <v>189</v>
      </c>
      <c r="D149" s="91">
        <v>1655</v>
      </c>
      <c r="E149" s="93" t="s">
        <v>95</v>
      </c>
      <c r="F149" s="91">
        <v>1689</v>
      </c>
      <c r="G149" s="91">
        <v>34</v>
      </c>
    </row>
    <row r="150" spans="1:7">
      <c r="A150" t="s">
        <v>193</v>
      </c>
      <c r="B150" s="91" t="s">
        <v>59</v>
      </c>
      <c r="C150" s="93" t="s">
        <v>194</v>
      </c>
      <c r="D150" s="91">
        <v>1667</v>
      </c>
      <c r="E150" s="93" t="s">
        <v>195</v>
      </c>
      <c r="F150" s="91">
        <v>1692</v>
      </c>
      <c r="G150" s="91">
        <v>25</v>
      </c>
    </row>
    <row r="151" spans="1:7">
      <c r="A151" t="s">
        <v>193</v>
      </c>
      <c r="B151" s="91" t="s">
        <v>59</v>
      </c>
      <c r="C151" s="93" t="s">
        <v>194</v>
      </c>
      <c r="D151" s="91">
        <v>1667</v>
      </c>
      <c r="E151" s="93" t="s">
        <v>196</v>
      </c>
      <c r="F151" s="91">
        <v>1693</v>
      </c>
      <c r="G151" s="91">
        <v>26</v>
      </c>
    </row>
    <row r="152" spans="1:7">
      <c r="A152" t="s">
        <v>193</v>
      </c>
      <c r="B152" s="91" t="s">
        <v>59</v>
      </c>
      <c r="C152" s="93" t="s">
        <v>194</v>
      </c>
      <c r="D152" s="91">
        <v>1667</v>
      </c>
      <c r="E152" s="93" t="s">
        <v>197</v>
      </c>
      <c r="F152" s="91">
        <v>1697</v>
      </c>
      <c r="G152" s="91">
        <v>30</v>
      </c>
    </row>
    <row r="153" spans="1:7">
      <c r="A153" t="s">
        <v>193</v>
      </c>
      <c r="B153" s="91" t="s">
        <v>59</v>
      </c>
      <c r="C153" s="93" t="s">
        <v>194</v>
      </c>
      <c r="D153" s="91">
        <v>1667</v>
      </c>
      <c r="E153" s="93" t="s">
        <v>198</v>
      </c>
      <c r="F153" s="91">
        <v>1699</v>
      </c>
      <c r="G153" s="91">
        <v>32</v>
      </c>
    </row>
    <row r="154" spans="1:7">
      <c r="A154" t="s">
        <v>193</v>
      </c>
      <c r="B154" s="91" t="s">
        <v>59</v>
      </c>
      <c r="C154" s="93" t="s">
        <v>194</v>
      </c>
      <c r="D154" s="91">
        <v>1667</v>
      </c>
      <c r="E154" s="93" t="s">
        <v>114</v>
      </c>
      <c r="F154" s="91">
        <v>1702</v>
      </c>
      <c r="G154" s="91">
        <v>35</v>
      </c>
    </row>
    <row r="155" spans="1:7">
      <c r="A155" t="s">
        <v>193</v>
      </c>
      <c r="B155" s="91" t="s">
        <v>59</v>
      </c>
      <c r="C155" s="93" t="s">
        <v>194</v>
      </c>
      <c r="D155" s="91">
        <v>1667</v>
      </c>
      <c r="E155" s="93" t="s">
        <v>199</v>
      </c>
      <c r="F155" s="91">
        <v>1702</v>
      </c>
      <c r="G155" s="91">
        <v>35</v>
      </c>
    </row>
    <row r="156" spans="1:7">
      <c r="A156" t="s">
        <v>193</v>
      </c>
      <c r="B156" s="91" t="s">
        <v>59</v>
      </c>
      <c r="C156" s="93" t="s">
        <v>194</v>
      </c>
      <c r="D156" s="91">
        <v>1667</v>
      </c>
      <c r="E156" s="93" t="s">
        <v>71</v>
      </c>
      <c r="F156" s="91">
        <v>1707</v>
      </c>
      <c r="G156" s="91">
        <v>40</v>
      </c>
    </row>
    <row r="157" spans="1:7">
      <c r="A157" t="s">
        <v>193</v>
      </c>
      <c r="B157" s="91" t="s">
        <v>59</v>
      </c>
      <c r="C157" s="93" t="s">
        <v>194</v>
      </c>
      <c r="D157" s="91">
        <v>1667</v>
      </c>
      <c r="E157" s="93" t="s">
        <v>80</v>
      </c>
      <c r="F157" s="91">
        <v>1709</v>
      </c>
      <c r="G157" s="91">
        <v>42</v>
      </c>
    </row>
    <row r="158" spans="1:7">
      <c r="A158" t="s">
        <v>193</v>
      </c>
      <c r="B158" s="91" t="s">
        <v>59</v>
      </c>
      <c r="C158" s="93" t="s">
        <v>194</v>
      </c>
      <c r="D158" s="91">
        <v>1667</v>
      </c>
      <c r="E158" s="93" t="s">
        <v>116</v>
      </c>
      <c r="F158" s="91">
        <v>1714</v>
      </c>
      <c r="G158" s="91">
        <v>47</v>
      </c>
    </row>
    <row r="159" spans="1:7">
      <c r="A159" t="s">
        <v>200</v>
      </c>
      <c r="B159" s="91" t="s">
        <v>59</v>
      </c>
      <c r="C159" s="93" t="s">
        <v>201</v>
      </c>
      <c r="D159" s="91">
        <v>1619</v>
      </c>
      <c r="E159" s="93" t="s">
        <v>202</v>
      </c>
      <c r="F159" s="91">
        <v>1648</v>
      </c>
      <c r="G159" s="91">
        <v>29</v>
      </c>
    </row>
    <row r="160" spans="1:7">
      <c r="A160" t="s">
        <v>200</v>
      </c>
      <c r="B160" s="91" t="s">
        <v>59</v>
      </c>
      <c r="C160" s="93" t="s">
        <v>201</v>
      </c>
      <c r="D160" s="91">
        <v>1619</v>
      </c>
      <c r="E160" s="93" t="s">
        <v>203</v>
      </c>
      <c r="F160" s="91">
        <v>1649</v>
      </c>
      <c r="G160" s="91">
        <v>30</v>
      </c>
    </row>
    <row r="161" spans="1:7">
      <c r="A161" t="s">
        <v>200</v>
      </c>
      <c r="B161" s="91" t="s">
        <v>59</v>
      </c>
      <c r="C161" s="93" t="s">
        <v>201</v>
      </c>
      <c r="D161" s="91">
        <v>1619</v>
      </c>
      <c r="E161" s="93" t="s">
        <v>75</v>
      </c>
      <c r="F161" s="91">
        <v>1650</v>
      </c>
      <c r="G161" s="91">
        <v>31</v>
      </c>
    </row>
    <row r="162" spans="1:7">
      <c r="A162" t="s">
        <v>200</v>
      </c>
      <c r="B162" s="91" t="s">
        <v>59</v>
      </c>
      <c r="C162" s="93" t="s">
        <v>201</v>
      </c>
      <c r="D162" s="91">
        <v>1619</v>
      </c>
      <c r="E162" s="93" t="s">
        <v>100</v>
      </c>
      <c r="F162" s="91">
        <v>1652</v>
      </c>
      <c r="G162" s="91">
        <v>33</v>
      </c>
    </row>
    <row r="163" spans="1:7">
      <c r="A163" t="s">
        <v>200</v>
      </c>
      <c r="B163" s="91" t="s">
        <v>59</v>
      </c>
      <c r="C163" s="93" t="s">
        <v>201</v>
      </c>
      <c r="D163" s="91">
        <v>1619</v>
      </c>
      <c r="E163" s="93" t="s">
        <v>63</v>
      </c>
      <c r="F163" s="91">
        <v>1653</v>
      </c>
      <c r="G163" s="91">
        <v>34</v>
      </c>
    </row>
    <row r="164" spans="1:7">
      <c r="A164" t="s">
        <v>200</v>
      </c>
      <c r="B164" s="91" t="s">
        <v>59</v>
      </c>
      <c r="C164" s="93" t="s">
        <v>201</v>
      </c>
      <c r="D164" s="91">
        <v>1619</v>
      </c>
      <c r="E164" s="93" t="s">
        <v>90</v>
      </c>
      <c r="F164" s="91">
        <v>1655</v>
      </c>
      <c r="G164" s="91">
        <v>36</v>
      </c>
    </row>
    <row r="165" spans="1:7">
      <c r="A165" t="s">
        <v>200</v>
      </c>
      <c r="B165" s="91" t="s">
        <v>59</v>
      </c>
      <c r="C165" s="93" t="s">
        <v>201</v>
      </c>
      <c r="D165" s="91">
        <v>1619</v>
      </c>
      <c r="E165" s="93" t="s">
        <v>102</v>
      </c>
      <c r="F165" s="91">
        <v>1657</v>
      </c>
      <c r="G165" s="91">
        <v>38</v>
      </c>
    </row>
    <row r="166" spans="1:7">
      <c r="A166" t="s">
        <v>200</v>
      </c>
      <c r="B166" s="91" t="s">
        <v>59</v>
      </c>
      <c r="C166" s="93" t="s">
        <v>201</v>
      </c>
      <c r="D166" s="91">
        <v>1619</v>
      </c>
      <c r="E166" s="93" t="s">
        <v>85</v>
      </c>
      <c r="F166" s="91">
        <v>1660</v>
      </c>
      <c r="G166" s="91">
        <v>41</v>
      </c>
    </row>
    <row r="167" spans="1:7">
      <c r="A167" t="s">
        <v>204</v>
      </c>
      <c r="B167" s="91" t="s">
        <v>59</v>
      </c>
      <c r="C167" s="93" t="s">
        <v>75</v>
      </c>
      <c r="D167" s="91">
        <v>1689</v>
      </c>
      <c r="E167" s="93" t="s">
        <v>166</v>
      </c>
      <c r="F167" s="91">
        <v>1708</v>
      </c>
      <c r="G167" s="91">
        <v>19</v>
      </c>
    </row>
    <row r="168" spans="1:7">
      <c r="A168" t="s">
        <v>204</v>
      </c>
      <c r="B168" s="91" t="s">
        <v>59</v>
      </c>
      <c r="C168" s="93" t="s">
        <v>75</v>
      </c>
      <c r="D168" s="91">
        <v>1689</v>
      </c>
      <c r="E168" s="93" t="s">
        <v>205</v>
      </c>
      <c r="F168" s="91">
        <v>1710</v>
      </c>
      <c r="G168" s="91">
        <v>21</v>
      </c>
    </row>
    <row r="169" spans="1:7">
      <c r="A169" t="s">
        <v>204</v>
      </c>
      <c r="B169" s="91" t="s">
        <v>59</v>
      </c>
      <c r="C169" s="93" t="s">
        <v>75</v>
      </c>
      <c r="D169" s="91">
        <v>1689</v>
      </c>
      <c r="E169" s="93" t="s">
        <v>168</v>
      </c>
      <c r="F169" s="91">
        <v>1716</v>
      </c>
      <c r="G169" s="91">
        <v>27</v>
      </c>
    </row>
    <row r="170" spans="1:7">
      <c r="A170" t="s">
        <v>206</v>
      </c>
      <c r="B170" s="91" t="s">
        <v>59</v>
      </c>
      <c r="C170" s="93" t="s">
        <v>207</v>
      </c>
      <c r="D170" s="91">
        <v>1615</v>
      </c>
      <c r="E170" s="93" t="s">
        <v>208</v>
      </c>
      <c r="F170" s="91">
        <v>1633</v>
      </c>
      <c r="G170" s="91">
        <v>18</v>
      </c>
    </row>
    <row r="171" spans="1:7">
      <c r="A171" t="s">
        <v>206</v>
      </c>
      <c r="B171" s="91" t="s">
        <v>59</v>
      </c>
      <c r="C171" s="93" t="s">
        <v>207</v>
      </c>
      <c r="D171" s="91">
        <v>1615</v>
      </c>
      <c r="E171" s="93" t="s">
        <v>114</v>
      </c>
      <c r="F171" s="91">
        <v>1634</v>
      </c>
      <c r="G171" s="91">
        <v>19</v>
      </c>
    </row>
    <row r="172" spans="1:7">
      <c r="A172" t="s">
        <v>206</v>
      </c>
      <c r="B172" s="91" t="s">
        <v>59</v>
      </c>
      <c r="C172" s="93" t="s">
        <v>209</v>
      </c>
      <c r="D172" s="91">
        <v>1672</v>
      </c>
      <c r="E172" s="93" t="s">
        <v>115</v>
      </c>
      <c r="F172" s="91">
        <v>1695</v>
      </c>
      <c r="G172" s="91">
        <v>23</v>
      </c>
    </row>
    <row r="173" spans="1:7">
      <c r="A173" t="s">
        <v>206</v>
      </c>
      <c r="B173" s="91" t="s">
        <v>59</v>
      </c>
      <c r="C173" s="93" t="s">
        <v>209</v>
      </c>
      <c r="D173" s="91">
        <v>1672</v>
      </c>
      <c r="E173" s="93" t="s">
        <v>111</v>
      </c>
      <c r="F173" s="91">
        <v>1698</v>
      </c>
      <c r="G173" s="91">
        <v>26</v>
      </c>
    </row>
    <row r="174" spans="1:7">
      <c r="A174" t="s">
        <v>206</v>
      </c>
      <c r="B174" s="91" t="s">
        <v>59</v>
      </c>
      <c r="C174" s="93" t="s">
        <v>209</v>
      </c>
      <c r="D174" s="91">
        <v>1672</v>
      </c>
      <c r="E174" s="93" t="s">
        <v>114</v>
      </c>
      <c r="F174" s="91">
        <v>1700</v>
      </c>
      <c r="G174" s="91">
        <v>28</v>
      </c>
    </row>
    <row r="175" spans="1:7">
      <c r="A175" t="s">
        <v>206</v>
      </c>
      <c r="B175" s="91" t="s">
        <v>59</v>
      </c>
      <c r="C175" s="93" t="s">
        <v>209</v>
      </c>
      <c r="D175" s="91">
        <v>1672</v>
      </c>
      <c r="E175" s="93" t="s">
        <v>85</v>
      </c>
      <c r="F175" s="91">
        <v>1702</v>
      </c>
      <c r="G175" s="91">
        <v>30</v>
      </c>
    </row>
    <row r="176" spans="1:7">
      <c r="A176" t="s">
        <v>206</v>
      </c>
      <c r="B176" s="91" t="s">
        <v>59</v>
      </c>
      <c r="C176" s="93" t="s">
        <v>209</v>
      </c>
      <c r="D176" s="91">
        <v>1672</v>
      </c>
      <c r="E176" s="93" t="s">
        <v>90</v>
      </c>
      <c r="F176" s="91">
        <v>1704</v>
      </c>
      <c r="G176" s="91">
        <v>32</v>
      </c>
    </row>
    <row r="177" spans="1:7">
      <c r="A177" t="s">
        <v>206</v>
      </c>
      <c r="B177" s="91" t="s">
        <v>59</v>
      </c>
      <c r="C177" s="93" t="s">
        <v>210</v>
      </c>
      <c r="D177" s="91">
        <v>1697</v>
      </c>
      <c r="E177" s="93" t="s">
        <v>115</v>
      </c>
      <c r="F177" s="91">
        <v>1714</v>
      </c>
      <c r="G177" s="91">
        <v>17</v>
      </c>
    </row>
    <row r="178" spans="1:7">
      <c r="A178" t="s">
        <v>206</v>
      </c>
      <c r="B178" s="91" t="s">
        <v>59</v>
      </c>
      <c r="C178" s="93" t="s">
        <v>210</v>
      </c>
      <c r="D178" s="91">
        <v>1697</v>
      </c>
      <c r="E178" s="93" t="s">
        <v>111</v>
      </c>
      <c r="F178" s="91">
        <v>1716</v>
      </c>
      <c r="G178" s="91">
        <v>19</v>
      </c>
    </row>
    <row r="179" spans="1:7">
      <c r="A179" t="s">
        <v>206</v>
      </c>
      <c r="B179" s="91" t="s">
        <v>59</v>
      </c>
      <c r="C179" s="93" t="s">
        <v>210</v>
      </c>
      <c r="D179" s="91">
        <v>1697</v>
      </c>
      <c r="E179" s="93" t="s">
        <v>114</v>
      </c>
      <c r="F179" s="91">
        <v>1718</v>
      </c>
      <c r="G179" s="91">
        <v>21</v>
      </c>
    </row>
    <row r="180" spans="1:7">
      <c r="A180" t="s">
        <v>206</v>
      </c>
      <c r="B180" s="91" t="s">
        <v>59</v>
      </c>
      <c r="C180" s="93" t="s">
        <v>210</v>
      </c>
      <c r="D180" s="91">
        <v>1697</v>
      </c>
      <c r="E180" s="93" t="s">
        <v>211</v>
      </c>
      <c r="F180" s="91">
        <v>1719</v>
      </c>
      <c r="G180" s="91">
        <v>22</v>
      </c>
    </row>
    <row r="181" spans="1:7">
      <c r="A181" t="s">
        <v>206</v>
      </c>
      <c r="B181" s="91" t="s">
        <v>59</v>
      </c>
      <c r="C181" s="93" t="s">
        <v>210</v>
      </c>
      <c r="D181" s="91">
        <v>1697</v>
      </c>
      <c r="E181" s="93" t="s">
        <v>96</v>
      </c>
      <c r="F181" s="91">
        <v>1721</v>
      </c>
      <c r="G181" s="91">
        <v>24</v>
      </c>
    </row>
    <row r="182" spans="1:7">
      <c r="A182" t="s">
        <v>206</v>
      </c>
      <c r="B182" s="91" t="s">
        <v>59</v>
      </c>
      <c r="C182" s="93" t="s">
        <v>210</v>
      </c>
      <c r="D182" s="91">
        <v>1697</v>
      </c>
      <c r="E182" s="93" t="s">
        <v>212</v>
      </c>
      <c r="F182" s="91">
        <v>1723</v>
      </c>
      <c r="G182" s="91">
        <v>26</v>
      </c>
    </row>
    <row r="183" spans="1:7">
      <c r="A183" t="s">
        <v>206</v>
      </c>
      <c r="B183" s="91" t="s">
        <v>59</v>
      </c>
      <c r="C183" s="93" t="s">
        <v>210</v>
      </c>
      <c r="D183" s="91">
        <v>1697</v>
      </c>
      <c r="E183" s="93" t="s">
        <v>85</v>
      </c>
      <c r="F183" s="91">
        <v>1725</v>
      </c>
      <c r="G183" s="91">
        <v>28</v>
      </c>
    </row>
    <row r="184" spans="1:7">
      <c r="A184" t="s">
        <v>206</v>
      </c>
      <c r="B184" s="91" t="s">
        <v>59</v>
      </c>
      <c r="C184" s="93" t="s">
        <v>210</v>
      </c>
      <c r="D184" s="91">
        <v>1697</v>
      </c>
      <c r="E184" s="93" t="s">
        <v>71</v>
      </c>
      <c r="F184" s="91">
        <v>1727</v>
      </c>
      <c r="G184" s="91">
        <v>30</v>
      </c>
    </row>
    <row r="185" spans="1:7">
      <c r="A185" t="s">
        <v>206</v>
      </c>
      <c r="B185" s="91" t="s">
        <v>59</v>
      </c>
      <c r="C185" s="93" t="s">
        <v>210</v>
      </c>
      <c r="D185" s="91">
        <v>1697</v>
      </c>
      <c r="E185" s="93" t="s">
        <v>154</v>
      </c>
      <c r="F185" s="91">
        <v>1729</v>
      </c>
      <c r="G185" s="91">
        <v>32</v>
      </c>
    </row>
    <row r="186" spans="1:7">
      <c r="A186" t="s">
        <v>206</v>
      </c>
      <c r="B186" s="91" t="s">
        <v>59</v>
      </c>
      <c r="C186" s="93" t="s">
        <v>210</v>
      </c>
      <c r="D186" s="91">
        <v>1697</v>
      </c>
      <c r="E186" s="93" t="s">
        <v>213</v>
      </c>
      <c r="F186" s="91">
        <v>1731</v>
      </c>
      <c r="G186" s="91">
        <v>34</v>
      </c>
    </row>
    <row r="187" spans="1:7">
      <c r="A187" t="s">
        <v>206</v>
      </c>
      <c r="B187" s="91" t="s">
        <v>59</v>
      </c>
      <c r="C187" s="93" t="s">
        <v>210</v>
      </c>
      <c r="D187" s="91">
        <v>1697</v>
      </c>
      <c r="E187" s="93" t="s">
        <v>96</v>
      </c>
      <c r="F187" s="91">
        <v>1733</v>
      </c>
      <c r="G187" s="91">
        <v>36</v>
      </c>
    </row>
    <row r="188" spans="1:7">
      <c r="A188" t="s">
        <v>206</v>
      </c>
      <c r="B188" s="91" t="s">
        <v>59</v>
      </c>
      <c r="C188" s="93" t="s">
        <v>210</v>
      </c>
      <c r="D188" s="91">
        <v>1697</v>
      </c>
      <c r="E188" s="93" t="s">
        <v>214</v>
      </c>
      <c r="F188" s="91">
        <v>1736</v>
      </c>
      <c r="G188" s="91">
        <v>39</v>
      </c>
    </row>
    <row r="189" spans="1:7">
      <c r="A189" t="s">
        <v>206</v>
      </c>
      <c r="B189" s="91" t="s">
        <v>59</v>
      </c>
      <c r="C189" s="93" t="s">
        <v>210</v>
      </c>
      <c r="D189" s="91">
        <v>1697</v>
      </c>
      <c r="E189" s="93" t="s">
        <v>95</v>
      </c>
      <c r="F189" s="91">
        <v>1738</v>
      </c>
      <c r="G189" s="91">
        <v>41</v>
      </c>
    </row>
    <row r="190" spans="1:7">
      <c r="A190" t="s">
        <v>206</v>
      </c>
      <c r="B190" s="91" t="s">
        <v>59</v>
      </c>
      <c r="C190" s="93" t="s">
        <v>210</v>
      </c>
      <c r="D190" s="91">
        <v>1697</v>
      </c>
      <c r="E190" s="93" t="s">
        <v>215</v>
      </c>
      <c r="F190" s="91">
        <v>1740</v>
      </c>
      <c r="G190" s="91">
        <v>43</v>
      </c>
    </row>
    <row r="191" spans="1:7">
      <c r="A191" t="s">
        <v>216</v>
      </c>
      <c r="B191" s="91" t="s">
        <v>59</v>
      </c>
      <c r="C191" s="93" t="s">
        <v>217</v>
      </c>
      <c r="D191" s="91">
        <v>1661</v>
      </c>
      <c r="E191" s="93" t="s">
        <v>218</v>
      </c>
      <c r="F191" s="91">
        <v>1698</v>
      </c>
      <c r="G191" s="91">
        <v>37</v>
      </c>
    </row>
    <row r="192" spans="1:7">
      <c r="A192" t="s">
        <v>216</v>
      </c>
      <c r="B192" s="91" t="s">
        <v>59</v>
      </c>
      <c r="C192" s="93" t="s">
        <v>217</v>
      </c>
      <c r="D192" s="91">
        <v>1661</v>
      </c>
      <c r="E192" s="93" t="s">
        <v>219</v>
      </c>
      <c r="F192" s="91">
        <v>1705</v>
      </c>
      <c r="G192" s="91">
        <v>44</v>
      </c>
    </row>
    <row r="193" spans="1:7">
      <c r="A193" t="s">
        <v>220</v>
      </c>
      <c r="B193" s="91" t="s">
        <v>59</v>
      </c>
      <c r="C193" s="93" t="s">
        <v>221</v>
      </c>
      <c r="D193" s="91">
        <v>1572</v>
      </c>
      <c r="E193" s="93" t="s">
        <v>222</v>
      </c>
      <c r="F193" s="91">
        <v>1587</v>
      </c>
      <c r="G193" s="91">
        <v>15</v>
      </c>
    </row>
    <row r="194" spans="1:7">
      <c r="A194" t="s">
        <v>220</v>
      </c>
      <c r="B194" s="91" t="s">
        <v>59</v>
      </c>
      <c r="C194" s="93" t="s">
        <v>222</v>
      </c>
      <c r="D194" s="91">
        <v>1587</v>
      </c>
      <c r="E194" s="93" t="s">
        <v>214</v>
      </c>
      <c r="F194" s="91">
        <v>1605</v>
      </c>
      <c r="G194" s="91">
        <v>18</v>
      </c>
    </row>
    <row r="195" spans="1:7">
      <c r="A195" t="s">
        <v>220</v>
      </c>
      <c r="B195" s="91" t="s">
        <v>59</v>
      </c>
      <c r="C195" s="93" t="s">
        <v>222</v>
      </c>
      <c r="D195" s="91">
        <v>1587</v>
      </c>
      <c r="E195" s="93" t="s">
        <v>223</v>
      </c>
      <c r="F195" s="91">
        <v>1609</v>
      </c>
      <c r="G195" s="91">
        <v>22</v>
      </c>
    </row>
    <row r="196" spans="1:7">
      <c r="A196" t="s">
        <v>220</v>
      </c>
      <c r="B196" s="91" t="s">
        <v>59</v>
      </c>
      <c r="C196" s="93" t="s">
        <v>222</v>
      </c>
      <c r="D196" s="91">
        <v>1587</v>
      </c>
      <c r="E196" s="93" t="s">
        <v>224</v>
      </c>
      <c r="F196" s="91">
        <v>1612</v>
      </c>
      <c r="G196" s="91">
        <v>25</v>
      </c>
    </row>
    <row r="197" spans="1:7">
      <c r="A197" t="s">
        <v>220</v>
      </c>
      <c r="B197" s="91" t="s">
        <v>59</v>
      </c>
      <c r="C197" s="93" t="s">
        <v>222</v>
      </c>
      <c r="D197" s="91">
        <v>1587</v>
      </c>
      <c r="E197" s="93" t="s">
        <v>225</v>
      </c>
      <c r="F197" s="91">
        <v>1622</v>
      </c>
      <c r="G197" s="91">
        <v>35</v>
      </c>
    </row>
    <row r="198" spans="1:7">
      <c r="A198" t="s">
        <v>220</v>
      </c>
      <c r="B198" s="91" t="s">
        <v>59</v>
      </c>
      <c r="C198" s="93" t="s">
        <v>222</v>
      </c>
      <c r="D198" s="91">
        <v>1587</v>
      </c>
      <c r="E198" s="93" t="s">
        <v>226</v>
      </c>
      <c r="F198" s="91">
        <v>1624</v>
      </c>
      <c r="G198" s="91">
        <v>37</v>
      </c>
    </row>
    <row r="199" spans="1:7">
      <c r="A199" t="s">
        <v>220</v>
      </c>
      <c r="B199" s="91" t="s">
        <v>59</v>
      </c>
      <c r="C199" s="93" t="s">
        <v>222</v>
      </c>
      <c r="D199" s="91">
        <v>1587</v>
      </c>
      <c r="E199" s="93" t="s">
        <v>96</v>
      </c>
      <c r="F199" s="91">
        <v>1626</v>
      </c>
      <c r="G199" s="91">
        <v>39</v>
      </c>
    </row>
    <row r="200" spans="1:7">
      <c r="A200" t="s">
        <v>220</v>
      </c>
      <c r="B200" s="91" t="s">
        <v>59</v>
      </c>
      <c r="C200" s="93" t="s">
        <v>227</v>
      </c>
      <c r="D200" s="91">
        <v>1643</v>
      </c>
      <c r="E200" s="93" t="s">
        <v>114</v>
      </c>
      <c r="F200" s="91">
        <v>1664</v>
      </c>
      <c r="G200" s="91">
        <v>21</v>
      </c>
    </row>
    <row r="201" spans="1:7">
      <c r="A201" t="s">
        <v>220</v>
      </c>
      <c r="B201" s="91" t="s">
        <v>59</v>
      </c>
      <c r="C201" s="93" t="s">
        <v>227</v>
      </c>
      <c r="D201" s="91">
        <v>1643</v>
      </c>
      <c r="E201" s="93" t="s">
        <v>228</v>
      </c>
      <c r="F201" s="91">
        <v>1667</v>
      </c>
      <c r="G201" s="91">
        <v>24</v>
      </c>
    </row>
    <row r="202" spans="1:7">
      <c r="A202" t="s">
        <v>220</v>
      </c>
      <c r="B202" s="91" t="s">
        <v>59</v>
      </c>
      <c r="C202" s="93" t="s">
        <v>227</v>
      </c>
      <c r="D202" s="91">
        <v>1643</v>
      </c>
      <c r="E202" s="93" t="s">
        <v>75</v>
      </c>
      <c r="F202" s="91">
        <v>1669</v>
      </c>
      <c r="G202" s="91">
        <v>26</v>
      </c>
    </row>
    <row r="203" spans="1:7">
      <c r="A203" t="s">
        <v>220</v>
      </c>
      <c r="B203" s="91" t="s">
        <v>59</v>
      </c>
      <c r="C203" s="93" t="s">
        <v>227</v>
      </c>
      <c r="D203" s="91">
        <v>1643</v>
      </c>
      <c r="E203" s="93" t="s">
        <v>75</v>
      </c>
      <c r="F203" s="91">
        <v>1671</v>
      </c>
      <c r="G203" s="91">
        <v>28</v>
      </c>
    </row>
    <row r="204" spans="1:7">
      <c r="A204" t="s">
        <v>220</v>
      </c>
      <c r="B204" s="91" t="s">
        <v>59</v>
      </c>
      <c r="C204" s="93" t="s">
        <v>227</v>
      </c>
      <c r="D204" s="91">
        <v>1643</v>
      </c>
      <c r="E204" s="93" t="s">
        <v>154</v>
      </c>
      <c r="F204" s="91">
        <v>1673</v>
      </c>
      <c r="G204" s="91">
        <v>30</v>
      </c>
    </row>
    <row r="205" spans="1:7">
      <c r="A205" t="s">
        <v>220</v>
      </c>
      <c r="B205" s="91" t="s">
        <v>59</v>
      </c>
      <c r="C205" s="93" t="s">
        <v>227</v>
      </c>
      <c r="D205" s="91">
        <v>1643</v>
      </c>
      <c r="E205" s="93" t="s">
        <v>102</v>
      </c>
      <c r="F205" s="91">
        <v>1680</v>
      </c>
      <c r="G205" s="91">
        <v>37</v>
      </c>
    </row>
    <row r="206" spans="1:7">
      <c r="A206" t="s">
        <v>220</v>
      </c>
      <c r="B206" s="91" t="s">
        <v>59</v>
      </c>
      <c r="C206" s="93" t="s">
        <v>227</v>
      </c>
      <c r="D206" s="91">
        <v>1643</v>
      </c>
      <c r="E206" s="93" t="s">
        <v>95</v>
      </c>
      <c r="F206" s="91">
        <v>1682</v>
      </c>
      <c r="G206" s="91">
        <v>39</v>
      </c>
    </row>
    <row r="207" spans="1:7">
      <c r="A207" t="s">
        <v>220</v>
      </c>
      <c r="B207" s="91" t="s">
        <v>59</v>
      </c>
      <c r="C207" s="93" t="s">
        <v>227</v>
      </c>
      <c r="D207" s="91">
        <v>1643</v>
      </c>
      <c r="E207" s="93" t="s">
        <v>229</v>
      </c>
      <c r="F207" s="91">
        <v>1685</v>
      </c>
      <c r="G207" s="91">
        <v>42</v>
      </c>
    </row>
    <row r="208" spans="1:7">
      <c r="A208" t="s">
        <v>220</v>
      </c>
      <c r="B208" s="91" t="s">
        <v>59</v>
      </c>
      <c r="C208" s="93" t="s">
        <v>227</v>
      </c>
      <c r="D208" s="91">
        <v>1643</v>
      </c>
      <c r="E208" s="93" t="s">
        <v>96</v>
      </c>
      <c r="F208" s="91">
        <v>1686</v>
      </c>
      <c r="G208" s="91">
        <v>43</v>
      </c>
    </row>
    <row r="209" spans="1:7">
      <c r="A209" t="s">
        <v>220</v>
      </c>
      <c r="B209" s="91" t="s">
        <v>59</v>
      </c>
      <c r="C209" s="93" t="s">
        <v>227</v>
      </c>
      <c r="D209" s="91">
        <v>1643</v>
      </c>
      <c r="E209" s="93" t="s">
        <v>230</v>
      </c>
      <c r="F209" s="91">
        <v>1688</v>
      </c>
      <c r="G209" s="91">
        <v>45</v>
      </c>
    </row>
    <row r="210" spans="1:7">
      <c r="A210" t="s">
        <v>231</v>
      </c>
      <c r="B210" s="91" t="s">
        <v>59</v>
      </c>
      <c r="C210" s="93" t="s">
        <v>232</v>
      </c>
      <c r="D210" s="91">
        <v>1642</v>
      </c>
      <c r="E210" s="93" t="s">
        <v>214</v>
      </c>
      <c r="F210" s="91">
        <v>1669</v>
      </c>
      <c r="G210" s="91">
        <v>27</v>
      </c>
    </row>
    <row r="211" spans="1:7">
      <c r="A211" t="s">
        <v>231</v>
      </c>
      <c r="B211" s="91" t="s">
        <v>59</v>
      </c>
      <c r="C211" s="93" t="s">
        <v>232</v>
      </c>
      <c r="D211" s="91">
        <v>1642</v>
      </c>
      <c r="E211" s="93" t="s">
        <v>158</v>
      </c>
      <c r="F211" s="91">
        <v>1671</v>
      </c>
      <c r="G211" s="91">
        <v>29</v>
      </c>
    </row>
    <row r="212" spans="1:7">
      <c r="A212" t="s">
        <v>231</v>
      </c>
      <c r="B212" s="91" t="s">
        <v>59</v>
      </c>
      <c r="C212" s="93" t="s">
        <v>232</v>
      </c>
      <c r="D212" s="91">
        <v>1642</v>
      </c>
      <c r="E212" s="93" t="s">
        <v>78</v>
      </c>
      <c r="F212" s="91">
        <v>1673</v>
      </c>
      <c r="G212" s="91">
        <v>31</v>
      </c>
    </row>
    <row r="213" spans="1:7">
      <c r="A213" t="s">
        <v>231</v>
      </c>
      <c r="B213" s="91" t="s">
        <v>59</v>
      </c>
      <c r="C213" s="93" t="s">
        <v>232</v>
      </c>
      <c r="D213" s="91">
        <v>1642</v>
      </c>
      <c r="E213" s="93" t="s">
        <v>85</v>
      </c>
      <c r="F213" s="91">
        <v>1675</v>
      </c>
      <c r="G213" s="91">
        <v>33</v>
      </c>
    </row>
    <row r="214" spans="1:7">
      <c r="A214" t="s">
        <v>231</v>
      </c>
      <c r="B214" s="91" t="s">
        <v>59</v>
      </c>
      <c r="C214" s="93" t="s">
        <v>232</v>
      </c>
      <c r="D214" s="91">
        <v>1642</v>
      </c>
      <c r="E214" s="93" t="s">
        <v>233</v>
      </c>
      <c r="F214" s="91">
        <v>1678</v>
      </c>
      <c r="G214" s="91">
        <v>36</v>
      </c>
    </row>
    <row r="215" spans="1:7">
      <c r="A215" t="s">
        <v>231</v>
      </c>
      <c r="B215" s="91" t="s">
        <v>59</v>
      </c>
      <c r="C215" s="93" t="s">
        <v>232</v>
      </c>
      <c r="D215" s="91">
        <v>1642</v>
      </c>
      <c r="E215" s="93" t="s">
        <v>116</v>
      </c>
      <c r="F215" s="91">
        <v>1680</v>
      </c>
      <c r="G215" s="91">
        <v>38</v>
      </c>
    </row>
    <row r="216" spans="1:7">
      <c r="A216" t="s">
        <v>234</v>
      </c>
      <c r="B216" s="91" t="s">
        <v>59</v>
      </c>
      <c r="C216" s="93" t="s">
        <v>235</v>
      </c>
      <c r="D216" s="91">
        <v>1500</v>
      </c>
      <c r="E216" s="93" t="s">
        <v>102</v>
      </c>
      <c r="F216" s="91">
        <v>1523</v>
      </c>
      <c r="G216" s="91">
        <v>23</v>
      </c>
    </row>
    <row r="217" spans="1:7">
      <c r="A217" t="s">
        <v>234</v>
      </c>
      <c r="B217" s="91" t="s">
        <v>59</v>
      </c>
      <c r="C217" s="93" t="s">
        <v>235</v>
      </c>
      <c r="D217" s="91">
        <v>1500</v>
      </c>
      <c r="E217" s="93" t="s">
        <v>236</v>
      </c>
      <c r="F217" s="91">
        <v>1524</v>
      </c>
      <c r="G217" s="91">
        <v>24</v>
      </c>
    </row>
    <row r="218" spans="1:7">
      <c r="A218" t="s">
        <v>234</v>
      </c>
      <c r="B218" s="91" t="s">
        <v>59</v>
      </c>
      <c r="C218" s="93" t="s">
        <v>235</v>
      </c>
      <c r="D218" s="91">
        <v>1500</v>
      </c>
      <c r="E218" s="93" t="s">
        <v>237</v>
      </c>
      <c r="F218" s="91">
        <v>1527</v>
      </c>
      <c r="G218" s="91">
        <v>27</v>
      </c>
    </row>
    <row r="219" spans="1:7">
      <c r="A219" t="s">
        <v>234</v>
      </c>
      <c r="B219" s="91" t="s">
        <v>59</v>
      </c>
      <c r="C219" s="93" t="s">
        <v>235</v>
      </c>
      <c r="D219" s="91">
        <v>1500</v>
      </c>
      <c r="E219" s="93" t="s">
        <v>238</v>
      </c>
      <c r="F219" s="91">
        <v>1530</v>
      </c>
      <c r="G219" s="91">
        <v>30</v>
      </c>
    </row>
    <row r="220" spans="1:7">
      <c r="A220" t="s">
        <v>234</v>
      </c>
      <c r="B220" s="91" t="s">
        <v>59</v>
      </c>
      <c r="C220" s="93" t="s">
        <v>235</v>
      </c>
      <c r="D220" s="91">
        <v>1500</v>
      </c>
      <c r="E220" s="93" t="s">
        <v>80</v>
      </c>
      <c r="F220" s="91">
        <v>1532</v>
      </c>
      <c r="G220" s="91">
        <v>32</v>
      </c>
    </row>
    <row r="221" spans="1:7">
      <c r="A221" t="s">
        <v>234</v>
      </c>
      <c r="B221" s="91" t="s">
        <v>59</v>
      </c>
      <c r="C221" s="93" t="s">
        <v>235</v>
      </c>
      <c r="D221" s="91">
        <v>1500</v>
      </c>
      <c r="E221" s="93" t="s">
        <v>100</v>
      </c>
      <c r="F221" s="91">
        <v>1535</v>
      </c>
      <c r="G221" s="91">
        <v>35</v>
      </c>
    </row>
    <row r="222" spans="1:7">
      <c r="A222" t="s">
        <v>234</v>
      </c>
      <c r="B222" s="91" t="s">
        <v>59</v>
      </c>
      <c r="C222" s="93" t="s">
        <v>235</v>
      </c>
      <c r="D222" s="91">
        <v>1500</v>
      </c>
      <c r="E222" s="93" t="s">
        <v>101</v>
      </c>
      <c r="F222" s="91">
        <v>1537</v>
      </c>
      <c r="G222" s="91">
        <v>37</v>
      </c>
    </row>
    <row r="223" spans="1:7">
      <c r="A223" t="s">
        <v>234</v>
      </c>
      <c r="B223" s="91" t="s">
        <v>59</v>
      </c>
      <c r="C223" s="93" t="s">
        <v>235</v>
      </c>
      <c r="D223" s="91">
        <v>1500</v>
      </c>
      <c r="E223" s="93" t="s">
        <v>75</v>
      </c>
      <c r="F223" s="91">
        <v>1540</v>
      </c>
      <c r="G223" s="91">
        <v>40</v>
      </c>
    </row>
    <row r="224" spans="1:7">
      <c r="A224" t="s">
        <v>234</v>
      </c>
      <c r="B224" s="91" t="s">
        <v>59</v>
      </c>
      <c r="C224" s="93" t="s">
        <v>235</v>
      </c>
      <c r="D224" s="91">
        <v>1500</v>
      </c>
      <c r="E224" s="93" t="s">
        <v>239</v>
      </c>
      <c r="F224" s="91">
        <v>1542</v>
      </c>
      <c r="G224" s="91">
        <v>42</v>
      </c>
    </row>
    <row r="225" spans="1:7">
      <c r="A225" t="s">
        <v>234</v>
      </c>
      <c r="B225" s="91" t="s">
        <v>59</v>
      </c>
      <c r="C225" s="93" t="s">
        <v>235</v>
      </c>
      <c r="D225" s="91">
        <v>1500</v>
      </c>
      <c r="E225" s="93" t="s">
        <v>96</v>
      </c>
      <c r="F225" s="91">
        <v>1545</v>
      </c>
      <c r="G225" s="91">
        <v>45</v>
      </c>
    </row>
    <row r="226" spans="1:7">
      <c r="A226" t="s">
        <v>234</v>
      </c>
      <c r="B226" s="91" t="s">
        <v>59</v>
      </c>
      <c r="C226" s="93" t="s">
        <v>240</v>
      </c>
      <c r="D226" s="91">
        <v>1601</v>
      </c>
      <c r="E226" s="93" t="s">
        <v>75</v>
      </c>
      <c r="F226" s="91">
        <v>1616</v>
      </c>
      <c r="G226" s="91">
        <v>15</v>
      </c>
    </row>
    <row r="227" spans="1:7">
      <c r="A227" t="s">
        <v>234</v>
      </c>
      <c r="B227" s="91" t="s">
        <v>59</v>
      </c>
      <c r="C227" s="93" t="s">
        <v>240</v>
      </c>
      <c r="D227" s="91">
        <v>1601</v>
      </c>
      <c r="E227" s="93" t="s">
        <v>241</v>
      </c>
      <c r="F227" s="91">
        <v>1619</v>
      </c>
      <c r="G227" s="91">
        <v>18</v>
      </c>
    </row>
    <row r="228" spans="1:7">
      <c r="A228" t="s">
        <v>234</v>
      </c>
      <c r="B228" s="91" t="s">
        <v>59</v>
      </c>
      <c r="C228" s="93" t="s">
        <v>240</v>
      </c>
      <c r="D228" s="91">
        <v>1601</v>
      </c>
      <c r="E228" s="93" t="s">
        <v>242</v>
      </c>
      <c r="F228" s="91">
        <v>1622</v>
      </c>
      <c r="G228" s="91">
        <v>21</v>
      </c>
    </row>
    <row r="229" spans="1:7">
      <c r="A229" t="s">
        <v>234</v>
      </c>
      <c r="B229" s="91" t="s">
        <v>59</v>
      </c>
      <c r="C229" s="93" t="s">
        <v>240</v>
      </c>
      <c r="D229" s="91">
        <v>1601</v>
      </c>
      <c r="E229" s="93" t="s">
        <v>243</v>
      </c>
      <c r="F229" s="91">
        <v>1624</v>
      </c>
      <c r="G229" s="91">
        <v>23</v>
      </c>
    </row>
    <row r="230" spans="1:7">
      <c r="A230" t="s">
        <v>234</v>
      </c>
      <c r="B230" s="91" t="s">
        <v>59</v>
      </c>
      <c r="C230" s="93" t="s">
        <v>240</v>
      </c>
      <c r="D230" s="91">
        <v>1601</v>
      </c>
      <c r="E230" s="93" t="s">
        <v>214</v>
      </c>
      <c r="F230" s="91">
        <v>1626</v>
      </c>
      <c r="G230" s="91">
        <v>25</v>
      </c>
    </row>
    <row r="231" spans="1:7">
      <c r="A231" t="s">
        <v>234</v>
      </c>
      <c r="B231" s="91" t="s">
        <v>59</v>
      </c>
      <c r="C231" s="93" t="s">
        <v>240</v>
      </c>
      <c r="D231" s="91">
        <v>1601</v>
      </c>
      <c r="E231" s="93" t="s">
        <v>85</v>
      </c>
      <c r="F231" s="91">
        <v>1628</v>
      </c>
      <c r="G231" s="91">
        <v>27</v>
      </c>
    </row>
    <row r="232" spans="1:7">
      <c r="A232" t="s">
        <v>234</v>
      </c>
      <c r="B232" s="91" t="s">
        <v>59</v>
      </c>
      <c r="C232" s="93" t="s">
        <v>240</v>
      </c>
      <c r="D232" s="91">
        <v>1601</v>
      </c>
      <c r="E232" s="93" t="s">
        <v>202</v>
      </c>
      <c r="F232" s="91">
        <v>1632</v>
      </c>
      <c r="G232" s="91">
        <v>31</v>
      </c>
    </row>
    <row r="233" spans="1:7">
      <c r="A233" t="s">
        <v>234</v>
      </c>
      <c r="B233" s="91" t="s">
        <v>59</v>
      </c>
      <c r="C233" s="93" t="s">
        <v>240</v>
      </c>
      <c r="D233" s="91">
        <v>1601</v>
      </c>
      <c r="E233" s="93" t="s">
        <v>85</v>
      </c>
      <c r="F233" s="91">
        <v>1633</v>
      </c>
      <c r="G233" s="91">
        <v>32</v>
      </c>
    </row>
    <row r="234" spans="1:7">
      <c r="A234" t="s">
        <v>234</v>
      </c>
      <c r="B234" s="91" t="s">
        <v>59</v>
      </c>
      <c r="C234" s="93" t="s">
        <v>240</v>
      </c>
      <c r="D234" s="91">
        <v>1601</v>
      </c>
      <c r="E234" s="93" t="s">
        <v>86</v>
      </c>
      <c r="F234" s="91">
        <v>1636</v>
      </c>
      <c r="G234" s="91">
        <v>35</v>
      </c>
    </row>
    <row r="235" spans="1:7">
      <c r="A235" t="s">
        <v>234</v>
      </c>
      <c r="B235" s="91" t="s">
        <v>59</v>
      </c>
      <c r="C235" s="93" t="s">
        <v>240</v>
      </c>
      <c r="D235" s="91">
        <v>1601</v>
      </c>
      <c r="E235" s="93" t="s">
        <v>90</v>
      </c>
      <c r="F235" s="91">
        <v>1638</v>
      </c>
      <c r="G235" s="91">
        <v>37</v>
      </c>
    </row>
    <row r="236" spans="1:7">
      <c r="A236" t="s">
        <v>244</v>
      </c>
      <c r="B236" s="91" t="s">
        <v>59</v>
      </c>
      <c r="C236" s="93" t="s">
        <v>245</v>
      </c>
      <c r="D236" s="91">
        <v>1603</v>
      </c>
      <c r="E236" s="93" t="s">
        <v>78</v>
      </c>
      <c r="F236" s="91">
        <v>1632</v>
      </c>
      <c r="G236" s="91">
        <v>29</v>
      </c>
    </row>
    <row r="237" spans="1:7">
      <c r="A237" t="s">
        <v>244</v>
      </c>
      <c r="B237" s="91" t="s">
        <v>59</v>
      </c>
      <c r="C237" s="93" t="s">
        <v>245</v>
      </c>
      <c r="D237" s="91">
        <v>1603</v>
      </c>
      <c r="E237" s="93" t="s">
        <v>115</v>
      </c>
      <c r="F237" s="91">
        <v>1634</v>
      </c>
      <c r="G237" s="91">
        <v>31</v>
      </c>
    </row>
    <row r="238" spans="1:7">
      <c r="A238" t="s">
        <v>244</v>
      </c>
      <c r="B238" s="91" t="s">
        <v>59</v>
      </c>
      <c r="C238" s="93" t="s">
        <v>245</v>
      </c>
      <c r="D238" s="91">
        <v>1603</v>
      </c>
      <c r="E238" s="93" t="s">
        <v>246</v>
      </c>
      <c r="F238" s="91">
        <v>1637</v>
      </c>
      <c r="G238" s="91">
        <v>34</v>
      </c>
    </row>
    <row r="239" spans="1:7">
      <c r="A239" t="s">
        <v>244</v>
      </c>
      <c r="B239" s="91" t="s">
        <v>59</v>
      </c>
      <c r="C239" s="93" t="s">
        <v>245</v>
      </c>
      <c r="D239" s="91">
        <v>1603</v>
      </c>
      <c r="E239" s="93" t="s">
        <v>86</v>
      </c>
      <c r="F239" s="91">
        <v>1639</v>
      </c>
      <c r="G239" s="91">
        <v>36</v>
      </c>
    </row>
    <row r="240" spans="1:7">
      <c r="A240" t="s">
        <v>244</v>
      </c>
      <c r="B240" s="91" t="s">
        <v>59</v>
      </c>
      <c r="C240" s="93" t="s">
        <v>245</v>
      </c>
      <c r="D240" s="91">
        <v>1603</v>
      </c>
      <c r="E240" s="93" t="s">
        <v>116</v>
      </c>
      <c r="F240" s="91">
        <v>1642</v>
      </c>
      <c r="G240" s="91">
        <v>39</v>
      </c>
    </row>
    <row r="241" spans="1:7">
      <c r="A241" t="s">
        <v>244</v>
      </c>
      <c r="B241" s="91" t="s">
        <v>59</v>
      </c>
      <c r="C241" s="93" t="s">
        <v>245</v>
      </c>
      <c r="D241" s="91">
        <v>1603</v>
      </c>
      <c r="E241" s="93" t="s">
        <v>116</v>
      </c>
      <c r="F241" s="91">
        <v>1650</v>
      </c>
      <c r="G241" s="91">
        <v>47</v>
      </c>
    </row>
    <row r="242" spans="1:7">
      <c r="A242" t="s">
        <v>138</v>
      </c>
      <c r="B242" s="91" t="s">
        <v>247</v>
      </c>
      <c r="C242" s="93" t="s">
        <v>248</v>
      </c>
      <c r="D242" s="95">
        <v>1295</v>
      </c>
      <c r="E242" s="93" t="s">
        <v>249</v>
      </c>
      <c r="F242" s="91">
        <v>1325</v>
      </c>
      <c r="G242" s="91">
        <v>30</v>
      </c>
    </row>
    <row r="243" spans="1:7">
      <c r="A243" t="s">
        <v>138</v>
      </c>
      <c r="B243" s="91" t="s">
        <v>247</v>
      </c>
      <c r="C243" s="93" t="s">
        <v>249</v>
      </c>
      <c r="D243" s="91">
        <v>1325</v>
      </c>
      <c r="E243" s="93" t="s">
        <v>249</v>
      </c>
      <c r="F243" s="91">
        <v>1355</v>
      </c>
      <c r="G243" s="91">
        <v>30</v>
      </c>
    </row>
    <row r="244" spans="1:7">
      <c r="A244" t="s">
        <v>138</v>
      </c>
      <c r="B244" s="91" t="s">
        <v>247</v>
      </c>
      <c r="C244" s="93" t="s">
        <v>249</v>
      </c>
      <c r="D244" s="91">
        <v>1355</v>
      </c>
      <c r="E244" s="93" t="s">
        <v>250</v>
      </c>
      <c r="F244" s="91">
        <v>1385</v>
      </c>
      <c r="G244" s="91">
        <v>30</v>
      </c>
    </row>
    <row r="245" spans="1:7">
      <c r="A245" t="s">
        <v>138</v>
      </c>
      <c r="B245" s="91" t="s">
        <v>247</v>
      </c>
      <c r="C245" s="93" t="s">
        <v>250</v>
      </c>
      <c r="D245" s="91">
        <v>1385</v>
      </c>
      <c r="E245" s="93" t="s">
        <v>251</v>
      </c>
      <c r="F245" s="91">
        <v>1415</v>
      </c>
      <c r="G245" s="91">
        <v>30</v>
      </c>
    </row>
    <row r="246" spans="1:7">
      <c r="A246" t="s">
        <v>138</v>
      </c>
      <c r="B246" s="91" t="s">
        <v>247</v>
      </c>
      <c r="C246" s="93" t="s">
        <v>251</v>
      </c>
      <c r="D246" s="91">
        <v>1415</v>
      </c>
      <c r="E246" s="93" t="s">
        <v>249</v>
      </c>
      <c r="F246" s="91">
        <v>1445</v>
      </c>
      <c r="G246" s="91">
        <v>30</v>
      </c>
    </row>
    <row r="247" spans="1:7">
      <c r="A247" t="s">
        <v>138</v>
      </c>
      <c r="B247" s="91" t="s">
        <v>247</v>
      </c>
      <c r="C247" s="93" t="s">
        <v>249</v>
      </c>
      <c r="D247" s="91">
        <v>1445</v>
      </c>
      <c r="E247" s="93" t="s">
        <v>251</v>
      </c>
      <c r="F247" s="91">
        <v>1485</v>
      </c>
      <c r="G247" s="91">
        <v>40</v>
      </c>
    </row>
    <row r="248" spans="1:7">
      <c r="A248" t="s">
        <v>138</v>
      </c>
      <c r="B248" s="91" t="s">
        <v>247</v>
      </c>
      <c r="C248" s="93" t="s">
        <v>251</v>
      </c>
      <c r="D248" s="91">
        <v>1485</v>
      </c>
      <c r="E248" s="93" t="s">
        <v>249</v>
      </c>
      <c r="F248" s="91">
        <v>1516</v>
      </c>
      <c r="G248" s="91">
        <v>31</v>
      </c>
    </row>
    <row r="249" spans="1:7">
      <c r="A249" t="s">
        <v>72</v>
      </c>
      <c r="B249" s="91" t="s">
        <v>247</v>
      </c>
      <c r="C249" s="93" t="s">
        <v>252</v>
      </c>
      <c r="D249" s="91">
        <v>1512</v>
      </c>
      <c r="E249" s="93" t="s">
        <v>253</v>
      </c>
      <c r="F249" s="91">
        <v>1547</v>
      </c>
      <c r="G249" s="91">
        <v>35</v>
      </c>
    </row>
    <row r="250" spans="1:7">
      <c r="A250" t="s">
        <v>72</v>
      </c>
      <c r="B250" s="91" t="s">
        <v>247</v>
      </c>
      <c r="C250" s="93" t="s">
        <v>252</v>
      </c>
      <c r="D250" s="91">
        <v>1512</v>
      </c>
      <c r="E250" s="93" t="s">
        <v>173</v>
      </c>
      <c r="F250" s="91">
        <v>1549</v>
      </c>
      <c r="G250" s="91">
        <v>37</v>
      </c>
    </row>
    <row r="251" spans="1:7">
      <c r="A251" t="s">
        <v>72</v>
      </c>
      <c r="B251" s="91" t="s">
        <v>247</v>
      </c>
      <c r="C251" s="93" t="s">
        <v>252</v>
      </c>
      <c r="D251" s="91">
        <v>1512</v>
      </c>
      <c r="E251" s="93" t="s">
        <v>96</v>
      </c>
      <c r="F251" s="91">
        <v>1551</v>
      </c>
      <c r="G251" s="91">
        <v>39</v>
      </c>
    </row>
    <row r="252" spans="1:7">
      <c r="A252" t="s">
        <v>72</v>
      </c>
      <c r="B252" s="91" t="s">
        <v>247</v>
      </c>
      <c r="C252" s="93" t="s">
        <v>252</v>
      </c>
      <c r="D252" s="91">
        <v>1512</v>
      </c>
      <c r="E252" s="93" t="s">
        <v>254</v>
      </c>
      <c r="F252" s="91">
        <v>1554</v>
      </c>
      <c r="G252" s="91">
        <v>42</v>
      </c>
    </row>
    <row r="253" spans="1:7">
      <c r="A253" t="s">
        <v>72</v>
      </c>
      <c r="B253" s="91" t="s">
        <v>247</v>
      </c>
      <c r="C253" s="93" t="s">
        <v>252</v>
      </c>
      <c r="D253" s="91">
        <v>1512</v>
      </c>
      <c r="E253" s="93" t="s">
        <v>255</v>
      </c>
      <c r="F253" s="91">
        <v>1556</v>
      </c>
      <c r="G253" s="91">
        <v>44</v>
      </c>
    </row>
    <row r="254" spans="1:7">
      <c r="A254" t="s">
        <v>256</v>
      </c>
      <c r="B254" s="91" t="s">
        <v>247</v>
      </c>
      <c r="C254" s="93" t="s">
        <v>257</v>
      </c>
      <c r="D254" s="91">
        <v>1513</v>
      </c>
      <c r="E254" s="93" t="s">
        <v>258</v>
      </c>
      <c r="F254" s="91">
        <v>1549</v>
      </c>
      <c r="G254" s="91">
        <v>36</v>
      </c>
    </row>
    <row r="255" spans="1:7">
      <c r="A255" t="s">
        <v>256</v>
      </c>
      <c r="B255" s="91" t="s">
        <v>247</v>
      </c>
      <c r="C255" s="93" t="s">
        <v>257</v>
      </c>
      <c r="D255" s="91">
        <v>1513</v>
      </c>
      <c r="E255" s="93" t="s">
        <v>168</v>
      </c>
      <c r="F255" s="91">
        <v>1549</v>
      </c>
      <c r="G255" s="91">
        <v>36</v>
      </c>
    </row>
    <row r="256" spans="1:7">
      <c r="A256" t="s">
        <v>256</v>
      </c>
      <c r="B256" s="91" t="s">
        <v>247</v>
      </c>
      <c r="C256" s="93" t="s">
        <v>257</v>
      </c>
      <c r="D256" s="91">
        <v>1513</v>
      </c>
      <c r="E256" s="93" t="s">
        <v>259</v>
      </c>
      <c r="F256" s="91">
        <v>1550</v>
      </c>
      <c r="G256" s="91">
        <v>37</v>
      </c>
    </row>
    <row r="257" spans="1:7">
      <c r="A257" t="s">
        <v>256</v>
      </c>
      <c r="B257" s="91" t="s">
        <v>247</v>
      </c>
      <c r="C257" s="93" t="s">
        <v>257</v>
      </c>
      <c r="D257" s="91">
        <v>1513</v>
      </c>
      <c r="E257" s="93" t="s">
        <v>260</v>
      </c>
      <c r="F257" s="91">
        <v>1552</v>
      </c>
      <c r="G257" s="91">
        <v>39</v>
      </c>
    </row>
    <row r="258" spans="1:7">
      <c r="A258" t="s">
        <v>256</v>
      </c>
      <c r="B258" s="91" t="s">
        <v>247</v>
      </c>
      <c r="C258" s="93" t="s">
        <v>257</v>
      </c>
      <c r="D258" s="91">
        <v>1513</v>
      </c>
      <c r="E258" s="93" t="s">
        <v>96</v>
      </c>
      <c r="F258" s="91">
        <v>1553</v>
      </c>
      <c r="G258" s="91">
        <v>40</v>
      </c>
    </row>
    <row r="259" spans="1:7">
      <c r="A259" t="s">
        <v>256</v>
      </c>
      <c r="B259" s="91" t="s">
        <v>247</v>
      </c>
      <c r="C259" s="93" t="s">
        <v>257</v>
      </c>
      <c r="D259" s="91">
        <v>1513</v>
      </c>
      <c r="E259" s="93" t="s">
        <v>261</v>
      </c>
      <c r="F259" s="91">
        <v>1557</v>
      </c>
      <c r="G259" s="91">
        <v>44</v>
      </c>
    </row>
    <row r="260" spans="1:7">
      <c r="A260" t="s">
        <v>138</v>
      </c>
      <c r="B260" s="91" t="s">
        <v>247</v>
      </c>
      <c r="C260" s="93" t="s">
        <v>249</v>
      </c>
      <c r="D260" s="91">
        <v>1516</v>
      </c>
      <c r="E260" s="93" t="s">
        <v>255</v>
      </c>
      <c r="F260" s="91">
        <v>1542</v>
      </c>
      <c r="G260" s="91">
        <v>26</v>
      </c>
    </row>
    <row r="261" spans="1:7">
      <c r="A261" t="s">
        <v>138</v>
      </c>
      <c r="B261" s="91" t="s">
        <v>247</v>
      </c>
      <c r="C261" s="93" t="s">
        <v>249</v>
      </c>
      <c r="D261" s="91">
        <v>1516</v>
      </c>
      <c r="E261" s="93" t="s">
        <v>154</v>
      </c>
      <c r="F261" s="91">
        <v>1544</v>
      </c>
      <c r="G261" s="91">
        <v>28</v>
      </c>
    </row>
    <row r="262" spans="1:7">
      <c r="A262" t="s">
        <v>138</v>
      </c>
      <c r="B262" s="91" t="s">
        <v>247</v>
      </c>
      <c r="C262" s="93" t="s">
        <v>249</v>
      </c>
      <c r="D262" s="91">
        <v>1516</v>
      </c>
      <c r="E262" s="93" t="s">
        <v>80</v>
      </c>
      <c r="F262" s="91">
        <v>1546</v>
      </c>
      <c r="G262" s="91">
        <v>30</v>
      </c>
    </row>
    <row r="263" spans="1:7">
      <c r="A263" t="s">
        <v>138</v>
      </c>
      <c r="B263" s="91" t="s">
        <v>247</v>
      </c>
      <c r="C263" s="93" t="s">
        <v>249</v>
      </c>
      <c r="D263" s="91">
        <v>1516</v>
      </c>
      <c r="E263" s="93" t="s">
        <v>262</v>
      </c>
      <c r="F263" s="91">
        <v>1547</v>
      </c>
      <c r="G263" s="91">
        <v>31</v>
      </c>
    </row>
    <row r="264" spans="1:7">
      <c r="A264" t="s">
        <v>138</v>
      </c>
      <c r="B264" s="91" t="s">
        <v>247</v>
      </c>
      <c r="C264" s="93" t="s">
        <v>249</v>
      </c>
      <c r="D264" s="91">
        <v>1516</v>
      </c>
      <c r="E264" s="93" t="s">
        <v>102</v>
      </c>
      <c r="F264" s="91">
        <v>1548</v>
      </c>
      <c r="G264" s="91">
        <v>32</v>
      </c>
    </row>
    <row r="265" spans="1:7">
      <c r="A265" t="s">
        <v>234</v>
      </c>
      <c r="B265" s="91" t="s">
        <v>247</v>
      </c>
      <c r="C265" s="93" t="s">
        <v>238</v>
      </c>
      <c r="D265" s="91">
        <v>1530</v>
      </c>
      <c r="E265" s="93" t="s">
        <v>255</v>
      </c>
      <c r="F265" s="91">
        <v>1556</v>
      </c>
      <c r="G265" s="91">
        <v>26</v>
      </c>
    </row>
    <row r="266" spans="1:7">
      <c r="A266" t="s">
        <v>234</v>
      </c>
      <c r="B266" s="91" t="s">
        <v>247</v>
      </c>
      <c r="C266" s="93" t="s">
        <v>238</v>
      </c>
      <c r="D266" s="91">
        <v>1530</v>
      </c>
      <c r="E266" s="93" t="s">
        <v>254</v>
      </c>
      <c r="F266" s="91">
        <v>1558</v>
      </c>
      <c r="G266" s="91">
        <v>28</v>
      </c>
    </row>
    <row r="267" spans="1:7">
      <c r="A267" t="s">
        <v>234</v>
      </c>
      <c r="B267" s="91" t="s">
        <v>247</v>
      </c>
      <c r="C267" s="93" t="s">
        <v>238</v>
      </c>
      <c r="D267" s="91">
        <v>1530</v>
      </c>
      <c r="E267" s="93" t="s">
        <v>114</v>
      </c>
      <c r="F267" s="91">
        <v>1560</v>
      </c>
      <c r="G267" s="91">
        <v>30</v>
      </c>
    </row>
    <row r="268" spans="1:7">
      <c r="A268" t="s">
        <v>234</v>
      </c>
      <c r="B268" s="91" t="s">
        <v>247</v>
      </c>
      <c r="C268" s="93" t="s">
        <v>238</v>
      </c>
      <c r="D268" s="91">
        <v>1530</v>
      </c>
      <c r="E268" s="93" t="s">
        <v>205</v>
      </c>
      <c r="F268" s="91">
        <v>1562</v>
      </c>
      <c r="G268" s="91">
        <v>32</v>
      </c>
    </row>
    <row r="269" spans="1:7">
      <c r="A269" t="s">
        <v>234</v>
      </c>
      <c r="B269" s="91" t="s">
        <v>247</v>
      </c>
      <c r="C269" s="93" t="s">
        <v>238</v>
      </c>
      <c r="D269" s="91">
        <v>1530</v>
      </c>
      <c r="E269" s="93" t="s">
        <v>237</v>
      </c>
      <c r="F269" s="91">
        <v>1564</v>
      </c>
      <c r="G269" s="91">
        <v>34</v>
      </c>
    </row>
    <row r="270" spans="1:7">
      <c r="A270" t="s">
        <v>234</v>
      </c>
      <c r="B270" s="91" t="s">
        <v>247</v>
      </c>
      <c r="C270" s="93" t="s">
        <v>238</v>
      </c>
      <c r="D270" s="91">
        <v>1530</v>
      </c>
      <c r="E270" s="93" t="s">
        <v>154</v>
      </c>
      <c r="F270" s="91">
        <v>1566</v>
      </c>
      <c r="G270" s="91">
        <v>36</v>
      </c>
    </row>
    <row r="271" spans="1:7">
      <c r="A271" t="s">
        <v>234</v>
      </c>
      <c r="B271" s="91" t="s">
        <v>247</v>
      </c>
      <c r="C271" s="93" t="s">
        <v>238</v>
      </c>
      <c r="D271" s="91">
        <v>1530</v>
      </c>
      <c r="E271" s="93" t="s">
        <v>263</v>
      </c>
      <c r="F271" s="91">
        <v>1568</v>
      </c>
      <c r="G271" s="91">
        <v>38</v>
      </c>
    </row>
    <row r="272" spans="1:7">
      <c r="A272" t="s">
        <v>234</v>
      </c>
      <c r="B272" s="91" t="s">
        <v>247</v>
      </c>
      <c r="C272" s="93" t="s">
        <v>238</v>
      </c>
      <c r="D272" s="91">
        <v>1530</v>
      </c>
      <c r="E272" s="93" t="s">
        <v>264</v>
      </c>
      <c r="F272" s="91">
        <v>1571</v>
      </c>
      <c r="G272" s="91">
        <v>41</v>
      </c>
    </row>
    <row r="273" spans="1:7">
      <c r="A273" t="s">
        <v>234</v>
      </c>
      <c r="B273" s="91" t="s">
        <v>247</v>
      </c>
      <c r="C273" s="93" t="s">
        <v>238</v>
      </c>
      <c r="D273" s="91">
        <v>1530</v>
      </c>
      <c r="E273" s="93" t="s">
        <v>80</v>
      </c>
      <c r="F273" s="91">
        <v>1574</v>
      </c>
      <c r="G273" s="91">
        <v>44</v>
      </c>
    </row>
    <row r="274" spans="1:7">
      <c r="A274" t="s">
        <v>265</v>
      </c>
      <c r="B274" s="91" t="s">
        <v>247</v>
      </c>
      <c r="C274" s="93" t="s">
        <v>266</v>
      </c>
      <c r="D274" s="91">
        <v>1533</v>
      </c>
      <c r="E274" s="93" t="s">
        <v>154</v>
      </c>
      <c r="F274" s="91">
        <v>1559</v>
      </c>
      <c r="G274" s="91">
        <v>26</v>
      </c>
    </row>
    <row r="275" spans="1:7">
      <c r="A275" t="s">
        <v>265</v>
      </c>
      <c r="B275" s="91" t="s">
        <v>247</v>
      </c>
      <c r="C275" s="93" t="s">
        <v>266</v>
      </c>
      <c r="D275" s="91">
        <v>1533</v>
      </c>
      <c r="E275" s="93" t="s">
        <v>267</v>
      </c>
      <c r="F275" s="91">
        <v>1560</v>
      </c>
      <c r="G275" s="91">
        <v>27</v>
      </c>
    </row>
    <row r="276" spans="1:7">
      <c r="A276" t="s">
        <v>265</v>
      </c>
      <c r="B276" s="91" t="s">
        <v>247</v>
      </c>
      <c r="C276" s="93" t="s">
        <v>266</v>
      </c>
      <c r="D276" s="91">
        <v>1533</v>
      </c>
      <c r="E276" s="93" t="s">
        <v>268</v>
      </c>
      <c r="F276" s="91">
        <v>1563</v>
      </c>
      <c r="G276" s="91">
        <v>30</v>
      </c>
    </row>
    <row r="277" spans="1:7">
      <c r="A277" t="s">
        <v>265</v>
      </c>
      <c r="B277" s="91" t="s">
        <v>247</v>
      </c>
      <c r="C277" s="93" t="s">
        <v>266</v>
      </c>
      <c r="D277" s="91">
        <v>1533</v>
      </c>
      <c r="E277" s="93" t="s">
        <v>78</v>
      </c>
      <c r="F277" s="91">
        <v>1565</v>
      </c>
      <c r="G277" s="91">
        <v>32</v>
      </c>
    </row>
    <row r="278" spans="1:7">
      <c r="A278" t="s">
        <v>265</v>
      </c>
      <c r="B278" s="91" t="s">
        <v>247</v>
      </c>
      <c r="C278" s="93" t="s">
        <v>266</v>
      </c>
      <c r="D278" s="91">
        <v>1533</v>
      </c>
      <c r="E278" s="93" t="s">
        <v>130</v>
      </c>
      <c r="F278" s="91">
        <v>1568</v>
      </c>
      <c r="G278" s="91">
        <v>35</v>
      </c>
    </row>
    <row r="279" spans="1:7">
      <c r="A279" t="s">
        <v>265</v>
      </c>
      <c r="B279" s="91" t="s">
        <v>247</v>
      </c>
      <c r="C279" s="93" t="s">
        <v>266</v>
      </c>
      <c r="D279" s="91">
        <v>1533</v>
      </c>
      <c r="E279" s="93" t="s">
        <v>261</v>
      </c>
      <c r="F279" s="91">
        <v>1570</v>
      </c>
      <c r="G279" s="91">
        <v>37</v>
      </c>
    </row>
    <row r="280" spans="1:7">
      <c r="A280" t="s">
        <v>265</v>
      </c>
      <c r="B280" s="91" t="s">
        <v>247</v>
      </c>
      <c r="C280" s="93" t="s">
        <v>266</v>
      </c>
      <c r="D280" s="91">
        <v>1533</v>
      </c>
      <c r="E280" s="93" t="s">
        <v>100</v>
      </c>
      <c r="F280" s="91">
        <v>1576</v>
      </c>
      <c r="G280" s="91">
        <v>43</v>
      </c>
    </row>
    <row r="281" spans="1:7">
      <c r="A281" t="s">
        <v>265</v>
      </c>
      <c r="B281" s="91" t="s">
        <v>247</v>
      </c>
      <c r="C281" s="93" t="s">
        <v>266</v>
      </c>
      <c r="D281" s="91">
        <v>1533</v>
      </c>
      <c r="E281" s="93" t="s">
        <v>85</v>
      </c>
      <c r="F281" s="91">
        <v>1577</v>
      </c>
      <c r="G281" s="91">
        <v>44</v>
      </c>
    </row>
    <row r="282" spans="1:7">
      <c r="A282" t="s">
        <v>265</v>
      </c>
      <c r="B282" s="91" t="s">
        <v>247</v>
      </c>
      <c r="C282" s="93" t="s">
        <v>266</v>
      </c>
      <c r="D282" s="91">
        <v>1533</v>
      </c>
      <c r="E282" s="93" t="s">
        <v>75</v>
      </c>
      <c r="F282" s="91">
        <v>1579</v>
      </c>
      <c r="G282" s="91">
        <v>46</v>
      </c>
    </row>
    <row r="283" spans="1:7">
      <c r="A283" t="s">
        <v>265</v>
      </c>
      <c r="B283" s="91" t="s">
        <v>247</v>
      </c>
      <c r="C283" s="93" t="s">
        <v>266</v>
      </c>
      <c r="D283" s="91">
        <v>1533</v>
      </c>
      <c r="E283" s="93" t="s">
        <v>96</v>
      </c>
      <c r="F283" s="91">
        <v>1583</v>
      </c>
      <c r="G283" s="91">
        <v>50</v>
      </c>
    </row>
    <row r="284" spans="1:7">
      <c r="A284" t="s">
        <v>265</v>
      </c>
      <c r="B284" s="91" t="s">
        <v>247</v>
      </c>
      <c r="C284" s="93" t="s">
        <v>266</v>
      </c>
      <c r="D284" s="91">
        <v>1533</v>
      </c>
      <c r="E284" s="93" t="s">
        <v>102</v>
      </c>
      <c r="F284" s="91">
        <v>1588</v>
      </c>
      <c r="G284" s="91">
        <v>55</v>
      </c>
    </row>
    <row r="285" spans="1:7">
      <c r="A285" t="s">
        <v>204</v>
      </c>
      <c r="B285" s="91" t="s">
        <v>247</v>
      </c>
      <c r="C285" s="93" t="s">
        <v>269</v>
      </c>
      <c r="D285" s="91">
        <v>1533</v>
      </c>
      <c r="E285" s="93" t="s">
        <v>114</v>
      </c>
      <c r="F285" s="91">
        <v>1556</v>
      </c>
      <c r="G285" s="91">
        <v>23</v>
      </c>
    </row>
    <row r="286" spans="1:7">
      <c r="A286" t="s">
        <v>204</v>
      </c>
      <c r="B286" s="91" t="s">
        <v>247</v>
      </c>
      <c r="C286" s="93" t="s">
        <v>269</v>
      </c>
      <c r="D286" s="91">
        <v>1533</v>
      </c>
      <c r="E286" s="93" t="s">
        <v>186</v>
      </c>
      <c r="F286" s="91">
        <v>1559</v>
      </c>
      <c r="G286" s="91">
        <v>26</v>
      </c>
    </row>
    <row r="287" spans="1:7">
      <c r="A287" t="s">
        <v>204</v>
      </c>
      <c r="B287" s="91" t="s">
        <v>247</v>
      </c>
      <c r="C287" s="93" t="s">
        <v>269</v>
      </c>
      <c r="D287" s="91">
        <v>1533</v>
      </c>
      <c r="E287" s="93" t="s">
        <v>168</v>
      </c>
      <c r="F287" s="91">
        <v>1559</v>
      </c>
      <c r="G287" s="91">
        <v>26</v>
      </c>
    </row>
    <row r="288" spans="1:7">
      <c r="A288" t="s">
        <v>204</v>
      </c>
      <c r="B288" s="91" t="s">
        <v>247</v>
      </c>
      <c r="C288" s="93" t="s">
        <v>269</v>
      </c>
      <c r="D288" s="91">
        <v>1533</v>
      </c>
      <c r="E288" s="93" t="s">
        <v>270</v>
      </c>
      <c r="F288" s="91">
        <v>1561</v>
      </c>
      <c r="G288" s="91">
        <v>28</v>
      </c>
    </row>
    <row r="289" spans="1:7">
      <c r="A289" t="s">
        <v>204</v>
      </c>
      <c r="B289" s="91" t="s">
        <v>247</v>
      </c>
      <c r="C289" s="93" t="s">
        <v>269</v>
      </c>
      <c r="D289" s="91">
        <v>1533</v>
      </c>
      <c r="E289" s="93" t="s">
        <v>271</v>
      </c>
      <c r="F289" s="91">
        <v>1562</v>
      </c>
      <c r="G289" s="91">
        <v>29</v>
      </c>
    </row>
    <row r="290" spans="1:7">
      <c r="A290" t="s">
        <v>204</v>
      </c>
      <c r="B290" s="91" t="s">
        <v>247</v>
      </c>
      <c r="C290" s="93" t="s">
        <v>269</v>
      </c>
      <c r="D290" s="91">
        <v>1533</v>
      </c>
      <c r="E290" s="93" t="s">
        <v>272</v>
      </c>
      <c r="F290" s="91">
        <v>1564</v>
      </c>
      <c r="G290" s="91">
        <v>31</v>
      </c>
    </row>
    <row r="291" spans="1:7">
      <c r="A291" t="s">
        <v>204</v>
      </c>
      <c r="B291" s="91" t="s">
        <v>247</v>
      </c>
      <c r="C291" s="93" t="s">
        <v>269</v>
      </c>
      <c r="D291" s="91">
        <v>1533</v>
      </c>
      <c r="E291" s="93" t="s">
        <v>215</v>
      </c>
      <c r="F291" s="91">
        <v>1568</v>
      </c>
      <c r="G291" s="91">
        <v>35</v>
      </c>
    </row>
    <row r="292" spans="1:7">
      <c r="A292" t="s">
        <v>204</v>
      </c>
      <c r="B292" s="91" t="s">
        <v>247</v>
      </c>
      <c r="C292" s="93" t="s">
        <v>269</v>
      </c>
      <c r="D292" s="91">
        <v>1533</v>
      </c>
      <c r="E292" s="93" t="s">
        <v>85</v>
      </c>
      <c r="F292" s="91">
        <v>1574</v>
      </c>
      <c r="G292" s="91">
        <v>41</v>
      </c>
    </row>
    <row r="293" spans="1:7">
      <c r="A293" t="s">
        <v>204</v>
      </c>
      <c r="B293" s="91" t="s">
        <v>247</v>
      </c>
      <c r="C293" s="93" t="s">
        <v>269</v>
      </c>
      <c r="D293" s="91">
        <v>1533</v>
      </c>
      <c r="E293" s="93" t="s">
        <v>67</v>
      </c>
      <c r="F293" s="91">
        <v>1579</v>
      </c>
      <c r="G293" s="91">
        <v>46</v>
      </c>
    </row>
    <row r="294" spans="1:7">
      <c r="A294" t="s">
        <v>204</v>
      </c>
      <c r="B294" s="91" t="s">
        <v>247</v>
      </c>
      <c r="C294" s="93" t="s">
        <v>269</v>
      </c>
      <c r="D294" s="91">
        <v>1533</v>
      </c>
      <c r="E294" s="93" t="s">
        <v>186</v>
      </c>
      <c r="F294" s="91">
        <v>1582</v>
      </c>
      <c r="G294" s="91">
        <v>49</v>
      </c>
    </row>
    <row r="295" spans="1:7">
      <c r="A295" t="s">
        <v>273</v>
      </c>
      <c r="B295" s="91" t="s">
        <v>247</v>
      </c>
      <c r="C295" s="93" t="s">
        <v>274</v>
      </c>
      <c r="D295" s="91">
        <v>1538</v>
      </c>
      <c r="E295" s="93" t="s">
        <v>102</v>
      </c>
      <c r="F295" s="91">
        <v>1561</v>
      </c>
      <c r="G295" s="91">
        <v>23</v>
      </c>
    </row>
    <row r="296" spans="1:7">
      <c r="A296" t="s">
        <v>273</v>
      </c>
      <c r="B296" s="91" t="s">
        <v>247</v>
      </c>
      <c r="C296" s="93" t="s">
        <v>274</v>
      </c>
      <c r="D296" s="91">
        <v>1538</v>
      </c>
      <c r="E296" s="93" t="s">
        <v>275</v>
      </c>
      <c r="F296" s="91">
        <v>1563</v>
      </c>
      <c r="G296" s="91">
        <v>25</v>
      </c>
    </row>
    <row r="297" spans="1:7">
      <c r="A297" t="s">
        <v>273</v>
      </c>
      <c r="B297" s="91" t="s">
        <v>247</v>
      </c>
      <c r="C297" s="93" t="s">
        <v>274</v>
      </c>
      <c r="D297" s="91">
        <v>1538</v>
      </c>
      <c r="E297" s="93" t="s">
        <v>173</v>
      </c>
      <c r="F297" s="91">
        <v>1565</v>
      </c>
      <c r="G297" s="91">
        <v>27</v>
      </c>
    </row>
    <row r="298" spans="1:7">
      <c r="A298" t="s">
        <v>72</v>
      </c>
      <c r="B298" s="91" t="s">
        <v>247</v>
      </c>
      <c r="C298" s="93" t="s">
        <v>253</v>
      </c>
      <c r="D298" s="91">
        <v>1547</v>
      </c>
      <c r="E298" s="93" t="s">
        <v>73</v>
      </c>
      <c r="F298" s="91">
        <v>1583</v>
      </c>
      <c r="G298" s="91">
        <v>36</v>
      </c>
    </row>
    <row r="299" spans="1:7">
      <c r="A299" t="s">
        <v>72</v>
      </c>
      <c r="B299" s="91" t="s">
        <v>247</v>
      </c>
      <c r="C299" s="93" t="s">
        <v>253</v>
      </c>
      <c r="D299" s="91">
        <v>1547</v>
      </c>
      <c r="E299" s="93" t="s">
        <v>276</v>
      </c>
      <c r="F299" s="91">
        <v>1584</v>
      </c>
      <c r="G299" s="91">
        <v>37</v>
      </c>
    </row>
    <row r="300" spans="1:7">
      <c r="A300" t="s">
        <v>138</v>
      </c>
      <c r="B300" s="91" t="s">
        <v>247</v>
      </c>
      <c r="C300" s="93" t="s">
        <v>262</v>
      </c>
      <c r="D300" s="91">
        <v>1547</v>
      </c>
      <c r="E300" s="93" t="s">
        <v>277</v>
      </c>
      <c r="F300" s="91">
        <v>1600</v>
      </c>
      <c r="G300" s="91">
        <v>53</v>
      </c>
    </row>
    <row r="301" spans="1:7">
      <c r="A301" t="s">
        <v>138</v>
      </c>
      <c r="B301" s="91" t="s">
        <v>247</v>
      </c>
      <c r="C301" s="93" t="s">
        <v>262</v>
      </c>
      <c r="D301" s="91">
        <v>1547</v>
      </c>
      <c r="E301" s="93" t="s">
        <v>214</v>
      </c>
      <c r="F301" s="91">
        <v>1604</v>
      </c>
      <c r="G301" s="91">
        <v>57</v>
      </c>
    </row>
    <row r="302" spans="1:7">
      <c r="A302" t="s">
        <v>160</v>
      </c>
      <c r="B302" s="91" t="s">
        <v>247</v>
      </c>
      <c r="C302" s="93" t="s">
        <v>278</v>
      </c>
      <c r="D302" s="91">
        <v>1553</v>
      </c>
      <c r="E302" s="93" t="s">
        <v>279</v>
      </c>
      <c r="F302" s="91">
        <v>1588</v>
      </c>
      <c r="G302" s="91">
        <v>35</v>
      </c>
    </row>
    <row r="303" spans="1:7">
      <c r="A303" t="s">
        <v>124</v>
      </c>
      <c r="B303" s="91" t="s">
        <v>247</v>
      </c>
      <c r="C303" s="93" t="s">
        <v>126</v>
      </c>
      <c r="D303" s="91">
        <v>1554</v>
      </c>
      <c r="E303" s="93" t="s">
        <v>280</v>
      </c>
      <c r="F303" s="91">
        <v>1591</v>
      </c>
      <c r="G303" s="91">
        <v>37</v>
      </c>
    </row>
    <row r="304" spans="1:7">
      <c r="A304" t="s">
        <v>265</v>
      </c>
      <c r="B304" s="91" t="s">
        <v>247</v>
      </c>
      <c r="C304" s="93" t="s">
        <v>267</v>
      </c>
      <c r="D304" s="91">
        <v>1560</v>
      </c>
      <c r="E304" s="93" t="s">
        <v>202</v>
      </c>
      <c r="F304" s="91">
        <v>1579</v>
      </c>
      <c r="G304" s="91">
        <v>19</v>
      </c>
    </row>
    <row r="305" spans="1:7">
      <c r="A305" t="s">
        <v>265</v>
      </c>
      <c r="B305" s="91" t="s">
        <v>247</v>
      </c>
      <c r="C305" s="93" t="s">
        <v>267</v>
      </c>
      <c r="D305" s="91">
        <v>1560</v>
      </c>
      <c r="E305" s="93" t="s">
        <v>154</v>
      </c>
      <c r="F305" s="91">
        <v>1584</v>
      </c>
      <c r="G305" s="91">
        <v>24</v>
      </c>
    </row>
    <row r="306" spans="1:7">
      <c r="A306" t="s">
        <v>265</v>
      </c>
      <c r="B306" s="91" t="s">
        <v>247</v>
      </c>
      <c r="C306" s="93" t="s">
        <v>267</v>
      </c>
      <c r="D306" s="91">
        <v>1560</v>
      </c>
      <c r="E306" s="93" t="s">
        <v>281</v>
      </c>
      <c r="F306" s="91">
        <v>1587</v>
      </c>
      <c r="G306" s="91">
        <v>27</v>
      </c>
    </row>
    <row r="307" spans="1:7">
      <c r="A307" t="s">
        <v>265</v>
      </c>
      <c r="B307" s="91" t="s">
        <v>247</v>
      </c>
      <c r="C307" s="93" t="s">
        <v>267</v>
      </c>
      <c r="D307" s="91">
        <v>1560</v>
      </c>
      <c r="E307" s="93" t="s">
        <v>111</v>
      </c>
      <c r="F307" s="91">
        <v>1590</v>
      </c>
      <c r="G307" s="91">
        <v>30</v>
      </c>
    </row>
    <row r="308" spans="1:7">
      <c r="A308" t="s">
        <v>265</v>
      </c>
      <c r="B308" s="91" t="s">
        <v>247</v>
      </c>
      <c r="C308" s="93" t="s">
        <v>267</v>
      </c>
      <c r="D308" s="91">
        <v>1560</v>
      </c>
      <c r="E308" s="93" t="s">
        <v>282</v>
      </c>
      <c r="F308" s="91">
        <v>1594</v>
      </c>
      <c r="G308" s="91">
        <v>34</v>
      </c>
    </row>
    <row r="309" spans="1:7">
      <c r="A309" t="s">
        <v>265</v>
      </c>
      <c r="B309" s="91" t="s">
        <v>247</v>
      </c>
      <c r="C309" s="93" t="s">
        <v>267</v>
      </c>
      <c r="D309" s="91">
        <v>1560</v>
      </c>
      <c r="E309" s="93" t="s">
        <v>90</v>
      </c>
      <c r="F309" s="91">
        <v>1596</v>
      </c>
      <c r="G309" s="91">
        <v>36</v>
      </c>
    </row>
    <row r="310" spans="1:7">
      <c r="A310" t="s">
        <v>265</v>
      </c>
      <c r="B310" s="91" t="s">
        <v>247</v>
      </c>
      <c r="C310" s="93" t="s">
        <v>267</v>
      </c>
      <c r="D310" s="91">
        <v>1560</v>
      </c>
      <c r="E310" s="93" t="s">
        <v>78</v>
      </c>
      <c r="F310" s="91">
        <v>1598</v>
      </c>
      <c r="G310" s="91">
        <v>38</v>
      </c>
    </row>
    <row r="311" spans="1:7">
      <c r="A311" t="s">
        <v>265</v>
      </c>
      <c r="B311" s="91" t="s">
        <v>247</v>
      </c>
      <c r="C311" s="93" t="s">
        <v>267</v>
      </c>
      <c r="D311" s="91">
        <v>1560</v>
      </c>
      <c r="E311" s="93" t="s">
        <v>114</v>
      </c>
      <c r="F311" s="91">
        <v>1600</v>
      </c>
      <c r="G311" s="91">
        <v>40</v>
      </c>
    </row>
    <row r="312" spans="1:7">
      <c r="A312" t="s">
        <v>265</v>
      </c>
      <c r="B312" s="91" t="s">
        <v>247</v>
      </c>
      <c r="C312" s="93" t="s">
        <v>267</v>
      </c>
      <c r="D312" s="91">
        <v>1560</v>
      </c>
      <c r="E312" s="93" t="s">
        <v>102</v>
      </c>
      <c r="F312" s="91">
        <v>1602</v>
      </c>
      <c r="G312" s="91">
        <v>42</v>
      </c>
    </row>
    <row r="313" spans="1:7">
      <c r="A313" t="s">
        <v>265</v>
      </c>
      <c r="B313" s="91" t="s">
        <v>247</v>
      </c>
      <c r="C313" s="93" t="s">
        <v>267</v>
      </c>
      <c r="D313" s="91">
        <v>1560</v>
      </c>
      <c r="E313" s="93" t="s">
        <v>111</v>
      </c>
      <c r="F313" s="91">
        <v>1604</v>
      </c>
      <c r="G313" s="91">
        <v>44</v>
      </c>
    </row>
    <row r="314" spans="1:7">
      <c r="A314" t="s">
        <v>265</v>
      </c>
      <c r="B314" s="91" t="s">
        <v>247</v>
      </c>
      <c r="C314" s="93" t="s">
        <v>267</v>
      </c>
      <c r="D314" s="91">
        <v>1560</v>
      </c>
      <c r="E314" s="93" t="s">
        <v>116</v>
      </c>
      <c r="F314" s="91">
        <v>1606</v>
      </c>
      <c r="G314" s="91">
        <v>46</v>
      </c>
    </row>
    <row r="315" spans="1:7">
      <c r="A315" t="s">
        <v>265</v>
      </c>
      <c r="B315" s="91" t="s">
        <v>247</v>
      </c>
      <c r="C315" s="93" t="s">
        <v>267</v>
      </c>
      <c r="D315" s="91">
        <v>1560</v>
      </c>
      <c r="E315" s="93" t="s">
        <v>102</v>
      </c>
      <c r="F315" s="91">
        <v>1609</v>
      </c>
      <c r="G315" s="91">
        <v>49</v>
      </c>
    </row>
    <row r="316" spans="1:7">
      <c r="A316" t="s">
        <v>265</v>
      </c>
      <c r="B316" s="91" t="s">
        <v>247</v>
      </c>
      <c r="C316" s="93" t="s">
        <v>267</v>
      </c>
      <c r="D316" s="91">
        <v>1560</v>
      </c>
      <c r="E316" s="93" t="s">
        <v>283</v>
      </c>
      <c r="F316" s="91">
        <v>1611</v>
      </c>
      <c r="G316" s="91">
        <v>51</v>
      </c>
    </row>
    <row r="317" spans="1:7">
      <c r="A317" t="s">
        <v>265</v>
      </c>
      <c r="B317" s="91" t="s">
        <v>247</v>
      </c>
      <c r="C317" s="93" t="s">
        <v>267</v>
      </c>
      <c r="D317" s="91">
        <v>1560</v>
      </c>
      <c r="E317" s="93" t="s">
        <v>284</v>
      </c>
      <c r="F317" s="91">
        <v>1612</v>
      </c>
      <c r="G317" s="91">
        <v>52</v>
      </c>
    </row>
    <row r="318" spans="1:7">
      <c r="A318" t="s">
        <v>265</v>
      </c>
      <c r="B318" s="91" t="s">
        <v>247</v>
      </c>
      <c r="C318" s="93" t="s">
        <v>267</v>
      </c>
      <c r="D318" s="91">
        <v>1560</v>
      </c>
      <c r="E318" s="93" t="s">
        <v>78</v>
      </c>
      <c r="F318" s="91">
        <v>1613</v>
      </c>
      <c r="G318" s="91">
        <v>53</v>
      </c>
    </row>
    <row r="319" spans="1:7">
      <c r="A319" t="s">
        <v>265</v>
      </c>
      <c r="B319" s="91" t="s">
        <v>247</v>
      </c>
      <c r="C319" s="93" t="s">
        <v>267</v>
      </c>
      <c r="D319" s="91">
        <v>1560</v>
      </c>
      <c r="E319" s="93" t="s">
        <v>75</v>
      </c>
      <c r="F319" s="91">
        <v>1615</v>
      </c>
      <c r="G319" s="91">
        <v>55</v>
      </c>
    </row>
    <row r="320" spans="1:7">
      <c r="A320" t="s">
        <v>265</v>
      </c>
      <c r="B320" s="91" t="s">
        <v>247</v>
      </c>
      <c r="C320" s="93" t="s">
        <v>267</v>
      </c>
      <c r="D320" s="91">
        <v>1560</v>
      </c>
      <c r="E320" s="93" t="s">
        <v>285</v>
      </c>
      <c r="F320" s="91">
        <v>1617</v>
      </c>
      <c r="G320" s="91">
        <v>57</v>
      </c>
    </row>
    <row r="321" spans="1:7">
      <c r="A321" t="s">
        <v>273</v>
      </c>
      <c r="B321" s="91" t="s">
        <v>247</v>
      </c>
      <c r="C321" s="93" t="s">
        <v>275</v>
      </c>
      <c r="D321" s="91">
        <v>1563</v>
      </c>
      <c r="E321" s="93" t="s">
        <v>75</v>
      </c>
      <c r="F321" s="91">
        <v>1583</v>
      </c>
      <c r="G321" s="91">
        <v>20</v>
      </c>
    </row>
    <row r="322" spans="1:7">
      <c r="A322" t="s">
        <v>273</v>
      </c>
      <c r="B322" s="91" t="s">
        <v>247</v>
      </c>
      <c r="C322" s="93" t="s">
        <v>286</v>
      </c>
      <c r="D322" s="91">
        <v>1566</v>
      </c>
      <c r="E322" s="93" t="s">
        <v>78</v>
      </c>
      <c r="F322" s="91">
        <v>1598</v>
      </c>
      <c r="G322" s="91">
        <v>32</v>
      </c>
    </row>
    <row r="323" spans="1:7">
      <c r="A323" t="s">
        <v>273</v>
      </c>
      <c r="B323" s="91" t="s">
        <v>247</v>
      </c>
      <c r="C323" s="93" t="s">
        <v>286</v>
      </c>
      <c r="D323" s="91">
        <v>1566</v>
      </c>
      <c r="E323" s="93" t="s">
        <v>276</v>
      </c>
      <c r="F323" s="91">
        <v>1599</v>
      </c>
      <c r="G323" s="91">
        <v>33</v>
      </c>
    </row>
    <row r="324" spans="1:7">
      <c r="A324" t="s">
        <v>273</v>
      </c>
      <c r="B324" s="91" t="s">
        <v>247</v>
      </c>
      <c r="C324" s="93" t="s">
        <v>286</v>
      </c>
      <c r="D324" s="91">
        <v>1566</v>
      </c>
      <c r="E324" s="93" t="s">
        <v>166</v>
      </c>
      <c r="F324" s="91">
        <v>1601</v>
      </c>
      <c r="G324" s="91">
        <v>35</v>
      </c>
    </row>
    <row r="325" spans="1:7">
      <c r="A325" t="s">
        <v>273</v>
      </c>
      <c r="B325" s="91" t="s">
        <v>247</v>
      </c>
      <c r="C325" s="93" t="s">
        <v>286</v>
      </c>
      <c r="D325" s="91">
        <v>1566</v>
      </c>
      <c r="E325" s="93" t="s">
        <v>287</v>
      </c>
      <c r="F325" s="91">
        <v>1612</v>
      </c>
      <c r="G325" s="91">
        <v>46</v>
      </c>
    </row>
    <row r="326" spans="1:7">
      <c r="A326" t="s">
        <v>273</v>
      </c>
      <c r="B326" s="91" t="s">
        <v>247</v>
      </c>
      <c r="C326" s="93" t="s">
        <v>286</v>
      </c>
      <c r="D326" s="91">
        <v>1566</v>
      </c>
      <c r="E326" s="93" t="s">
        <v>288</v>
      </c>
      <c r="F326" s="91">
        <v>1615</v>
      </c>
      <c r="G326" s="91">
        <v>49</v>
      </c>
    </row>
    <row r="327" spans="1:7">
      <c r="A327" t="s">
        <v>273</v>
      </c>
      <c r="B327" s="91" t="s">
        <v>247</v>
      </c>
      <c r="C327" s="93" t="s">
        <v>286</v>
      </c>
      <c r="D327" s="91">
        <v>1566</v>
      </c>
      <c r="E327" s="93" t="s">
        <v>66</v>
      </c>
      <c r="F327" s="91">
        <v>1616</v>
      </c>
      <c r="G327" s="91">
        <v>50</v>
      </c>
    </row>
    <row r="328" spans="1:7">
      <c r="A328" t="s">
        <v>273</v>
      </c>
      <c r="B328" s="91" t="s">
        <v>247</v>
      </c>
      <c r="C328" s="93" t="s">
        <v>286</v>
      </c>
      <c r="D328" s="91">
        <v>1566</v>
      </c>
      <c r="E328" s="93" t="s">
        <v>289</v>
      </c>
      <c r="F328" s="91">
        <v>1619</v>
      </c>
      <c r="G328" s="91">
        <v>53</v>
      </c>
    </row>
    <row r="329" spans="1:7">
      <c r="A329" t="s">
        <v>273</v>
      </c>
      <c r="B329" s="91" t="s">
        <v>247</v>
      </c>
      <c r="C329" s="93" t="s">
        <v>286</v>
      </c>
      <c r="D329" s="91">
        <v>1566</v>
      </c>
      <c r="E329" s="93" t="s">
        <v>67</v>
      </c>
      <c r="F329" s="91">
        <v>1623</v>
      </c>
      <c r="G329" s="91">
        <v>57</v>
      </c>
    </row>
    <row r="330" spans="1:7">
      <c r="A330" t="s">
        <v>193</v>
      </c>
      <c r="B330" s="91" t="s">
        <v>247</v>
      </c>
      <c r="C330" s="93" t="s">
        <v>290</v>
      </c>
      <c r="D330" s="91">
        <v>1567</v>
      </c>
      <c r="E330" s="93" t="s">
        <v>239</v>
      </c>
      <c r="F330" s="91">
        <v>1590</v>
      </c>
      <c r="G330" s="91">
        <v>23</v>
      </c>
    </row>
    <row r="331" spans="1:7">
      <c r="A331" t="s">
        <v>193</v>
      </c>
      <c r="B331" s="91" t="s">
        <v>247</v>
      </c>
      <c r="C331" s="93" t="s">
        <v>290</v>
      </c>
      <c r="D331" s="91">
        <v>1567</v>
      </c>
      <c r="E331" s="93" t="s">
        <v>100</v>
      </c>
      <c r="F331" s="91">
        <v>1591</v>
      </c>
      <c r="G331" s="91">
        <v>24</v>
      </c>
    </row>
    <row r="332" spans="1:7">
      <c r="A332" t="s">
        <v>193</v>
      </c>
      <c r="B332" s="91" t="s">
        <v>247</v>
      </c>
      <c r="C332" s="93" t="s">
        <v>290</v>
      </c>
      <c r="D332" s="91">
        <v>1567</v>
      </c>
      <c r="E332" s="93" t="s">
        <v>291</v>
      </c>
      <c r="F332" s="91">
        <v>1595</v>
      </c>
      <c r="G332" s="91">
        <v>28</v>
      </c>
    </row>
    <row r="333" spans="1:7">
      <c r="A333" t="s">
        <v>193</v>
      </c>
      <c r="B333" s="91" t="s">
        <v>247</v>
      </c>
      <c r="C333" s="93" t="s">
        <v>290</v>
      </c>
      <c r="D333" s="91">
        <v>1567</v>
      </c>
      <c r="E333" s="93" t="s">
        <v>80</v>
      </c>
      <c r="F333" s="91">
        <v>1596</v>
      </c>
      <c r="G333" s="91">
        <v>29</v>
      </c>
    </row>
    <row r="334" spans="1:7">
      <c r="A334" t="s">
        <v>193</v>
      </c>
      <c r="B334" s="91" t="s">
        <v>247</v>
      </c>
      <c r="C334" s="93" t="s">
        <v>290</v>
      </c>
      <c r="D334" s="91">
        <v>1567</v>
      </c>
      <c r="E334" s="93" t="s">
        <v>100</v>
      </c>
      <c r="F334" s="91">
        <v>1599</v>
      </c>
      <c r="G334" s="91">
        <v>32</v>
      </c>
    </row>
    <row r="335" spans="1:7">
      <c r="A335" t="s">
        <v>193</v>
      </c>
      <c r="B335" s="91" t="s">
        <v>247</v>
      </c>
      <c r="C335" s="93" t="s">
        <v>290</v>
      </c>
      <c r="D335" s="91">
        <v>1567</v>
      </c>
      <c r="E335" s="93" t="s">
        <v>85</v>
      </c>
      <c r="F335" s="91">
        <v>1601</v>
      </c>
      <c r="G335" s="91">
        <v>34</v>
      </c>
    </row>
    <row r="336" spans="1:7">
      <c r="A336" t="s">
        <v>193</v>
      </c>
      <c r="B336" s="91" t="s">
        <v>247</v>
      </c>
      <c r="C336" s="93" t="s">
        <v>290</v>
      </c>
      <c r="D336" s="91">
        <v>1567</v>
      </c>
      <c r="E336" s="93" t="s">
        <v>292</v>
      </c>
      <c r="F336" s="91">
        <v>1604</v>
      </c>
      <c r="G336" s="91">
        <v>37</v>
      </c>
    </row>
    <row r="337" spans="1:7">
      <c r="A337" t="s">
        <v>193</v>
      </c>
      <c r="B337" s="91" t="s">
        <v>247</v>
      </c>
      <c r="C337" s="93" t="s">
        <v>290</v>
      </c>
      <c r="D337" s="91">
        <v>1567</v>
      </c>
      <c r="E337" s="93" t="s">
        <v>254</v>
      </c>
      <c r="F337" s="91">
        <v>1605</v>
      </c>
      <c r="G337" s="91">
        <v>38</v>
      </c>
    </row>
    <row r="338" spans="1:7">
      <c r="A338" t="s">
        <v>193</v>
      </c>
      <c r="B338" s="91" t="s">
        <v>247</v>
      </c>
      <c r="C338" s="93" t="s">
        <v>290</v>
      </c>
      <c r="D338" s="91">
        <v>1567</v>
      </c>
      <c r="E338" s="93" t="s">
        <v>96</v>
      </c>
      <c r="F338" s="91">
        <v>1608</v>
      </c>
      <c r="G338" s="91">
        <v>41</v>
      </c>
    </row>
    <row r="339" spans="1:7">
      <c r="A339" t="s">
        <v>193</v>
      </c>
      <c r="B339" s="91" t="s">
        <v>247</v>
      </c>
      <c r="C339" s="93" t="s">
        <v>290</v>
      </c>
      <c r="D339" s="91">
        <v>1567</v>
      </c>
      <c r="E339" s="93" t="s">
        <v>195</v>
      </c>
      <c r="F339" s="91">
        <v>1610</v>
      </c>
      <c r="G339" s="91">
        <v>43</v>
      </c>
    </row>
    <row r="340" spans="1:7">
      <c r="A340" t="s">
        <v>98</v>
      </c>
      <c r="B340" s="91" t="s">
        <v>247</v>
      </c>
      <c r="C340" s="93" t="s">
        <v>293</v>
      </c>
      <c r="D340" s="91">
        <v>1568</v>
      </c>
      <c r="E340" s="93" t="s">
        <v>294</v>
      </c>
      <c r="F340" s="91">
        <v>1591</v>
      </c>
      <c r="G340" s="91">
        <v>23</v>
      </c>
    </row>
    <row r="341" spans="1:7">
      <c r="A341" t="s">
        <v>98</v>
      </c>
      <c r="B341" s="91" t="s">
        <v>247</v>
      </c>
      <c r="C341" s="93" t="s">
        <v>293</v>
      </c>
      <c r="D341" s="91">
        <v>1568</v>
      </c>
      <c r="E341" s="93" t="s">
        <v>102</v>
      </c>
      <c r="F341" s="91">
        <v>1594</v>
      </c>
      <c r="G341" s="91">
        <v>26</v>
      </c>
    </row>
    <row r="342" spans="1:7">
      <c r="A342" t="s">
        <v>98</v>
      </c>
      <c r="B342" s="91" t="s">
        <v>247</v>
      </c>
      <c r="C342" s="93" t="s">
        <v>293</v>
      </c>
      <c r="D342" s="91">
        <v>1568</v>
      </c>
      <c r="E342" s="93" t="s">
        <v>100</v>
      </c>
      <c r="F342" s="91">
        <v>1596</v>
      </c>
      <c r="G342" s="91">
        <v>28</v>
      </c>
    </row>
    <row r="343" spans="1:7">
      <c r="A343" t="s">
        <v>98</v>
      </c>
      <c r="B343" s="91" t="s">
        <v>247</v>
      </c>
      <c r="C343" s="93" t="s">
        <v>293</v>
      </c>
      <c r="D343" s="91">
        <v>1568</v>
      </c>
      <c r="E343" s="93" t="s">
        <v>96</v>
      </c>
      <c r="F343" s="91">
        <v>1601</v>
      </c>
      <c r="G343" s="91">
        <v>33</v>
      </c>
    </row>
    <row r="344" spans="1:7">
      <c r="A344" t="s">
        <v>98</v>
      </c>
      <c r="B344" s="91" t="s">
        <v>247</v>
      </c>
      <c r="C344" s="93" t="s">
        <v>293</v>
      </c>
      <c r="D344" s="91">
        <v>1568</v>
      </c>
      <c r="E344" s="93" t="s">
        <v>208</v>
      </c>
      <c r="F344" s="91">
        <v>1602</v>
      </c>
      <c r="G344" s="91">
        <v>34</v>
      </c>
    </row>
    <row r="345" spans="1:7">
      <c r="A345" t="s">
        <v>98</v>
      </c>
      <c r="B345" s="91" t="s">
        <v>247</v>
      </c>
      <c r="C345" s="93" t="s">
        <v>293</v>
      </c>
      <c r="D345" s="91">
        <v>1568</v>
      </c>
      <c r="E345" s="93" t="s">
        <v>254</v>
      </c>
      <c r="F345" s="91">
        <v>1604</v>
      </c>
      <c r="G345" s="91">
        <v>36</v>
      </c>
    </row>
    <row r="346" spans="1:7">
      <c r="A346" t="s">
        <v>98</v>
      </c>
      <c r="B346" s="91" t="s">
        <v>247</v>
      </c>
      <c r="C346" s="93" t="s">
        <v>293</v>
      </c>
      <c r="D346" s="91">
        <v>1568</v>
      </c>
      <c r="E346" s="93" t="s">
        <v>67</v>
      </c>
      <c r="F346" s="91">
        <v>1606</v>
      </c>
      <c r="G346" s="91">
        <v>38</v>
      </c>
    </row>
    <row r="347" spans="1:7">
      <c r="A347" t="s">
        <v>98</v>
      </c>
      <c r="B347" s="91" t="s">
        <v>247</v>
      </c>
      <c r="C347" s="93" t="s">
        <v>293</v>
      </c>
      <c r="D347" s="91">
        <v>1568</v>
      </c>
      <c r="E347" s="93" t="s">
        <v>295</v>
      </c>
      <c r="F347" s="91">
        <v>1609</v>
      </c>
      <c r="G347" s="91">
        <v>41</v>
      </c>
    </row>
    <row r="348" spans="1:7">
      <c r="A348" t="s">
        <v>98</v>
      </c>
      <c r="B348" s="91" t="s">
        <v>247</v>
      </c>
      <c r="C348" s="93" t="s">
        <v>293</v>
      </c>
      <c r="D348" s="91">
        <v>1568</v>
      </c>
      <c r="E348" s="93" t="s">
        <v>80</v>
      </c>
      <c r="F348" s="91">
        <v>1613</v>
      </c>
      <c r="G348" s="91">
        <v>45</v>
      </c>
    </row>
    <row r="349" spans="1:7">
      <c r="A349" t="s">
        <v>98</v>
      </c>
      <c r="B349" s="91" t="s">
        <v>247</v>
      </c>
      <c r="C349" s="93" t="s">
        <v>293</v>
      </c>
      <c r="D349" s="91">
        <v>1568</v>
      </c>
      <c r="E349" s="93" t="s">
        <v>111</v>
      </c>
      <c r="F349" s="91">
        <v>1617</v>
      </c>
      <c r="G349" s="91">
        <v>49</v>
      </c>
    </row>
    <row r="350" spans="1:7">
      <c r="A350" t="s">
        <v>98</v>
      </c>
      <c r="B350" s="91" t="s">
        <v>247</v>
      </c>
      <c r="C350" s="93" t="s">
        <v>293</v>
      </c>
      <c r="D350" s="91">
        <v>1568</v>
      </c>
      <c r="E350" s="93" t="s">
        <v>106</v>
      </c>
      <c r="F350" s="91">
        <v>1620</v>
      </c>
      <c r="G350" s="91">
        <v>52</v>
      </c>
    </row>
    <row r="351" spans="1:7">
      <c r="A351" t="s">
        <v>234</v>
      </c>
      <c r="B351" s="91" t="s">
        <v>247</v>
      </c>
      <c r="C351" s="93" t="s">
        <v>263</v>
      </c>
      <c r="D351" s="91">
        <v>1568</v>
      </c>
      <c r="E351" s="93" t="s">
        <v>296</v>
      </c>
      <c r="F351" s="91">
        <v>1595</v>
      </c>
      <c r="G351" s="91">
        <v>27</v>
      </c>
    </row>
    <row r="352" spans="1:7">
      <c r="A352" t="s">
        <v>234</v>
      </c>
      <c r="B352" s="91" t="s">
        <v>247</v>
      </c>
      <c r="C352" s="93" t="s">
        <v>263</v>
      </c>
      <c r="D352" s="91">
        <v>1568</v>
      </c>
      <c r="E352" s="93" t="s">
        <v>297</v>
      </c>
      <c r="F352" s="91">
        <v>1596</v>
      </c>
      <c r="G352" s="91">
        <v>28</v>
      </c>
    </row>
    <row r="353" spans="1:7">
      <c r="A353" t="s">
        <v>234</v>
      </c>
      <c r="B353" s="91" t="s">
        <v>247</v>
      </c>
      <c r="C353" s="93" t="s">
        <v>263</v>
      </c>
      <c r="D353" s="91">
        <v>1568</v>
      </c>
      <c r="E353" s="93" t="s">
        <v>298</v>
      </c>
      <c r="F353" s="91">
        <v>1597</v>
      </c>
      <c r="G353" s="91">
        <v>29</v>
      </c>
    </row>
    <row r="354" spans="1:7">
      <c r="A354" t="s">
        <v>234</v>
      </c>
      <c r="B354" s="91" t="s">
        <v>247</v>
      </c>
      <c r="C354" s="93" t="s">
        <v>263</v>
      </c>
      <c r="D354" s="91">
        <v>1568</v>
      </c>
      <c r="E354" s="93" t="s">
        <v>299</v>
      </c>
      <c r="F354" s="91">
        <v>1599</v>
      </c>
      <c r="G354" s="91">
        <v>31</v>
      </c>
    </row>
    <row r="355" spans="1:7">
      <c r="A355" t="s">
        <v>234</v>
      </c>
      <c r="B355" s="91" t="s">
        <v>247</v>
      </c>
      <c r="C355" s="93" t="s">
        <v>263</v>
      </c>
      <c r="D355" s="91">
        <v>1568</v>
      </c>
      <c r="E355" s="93" t="s">
        <v>114</v>
      </c>
      <c r="F355" s="91">
        <v>1600</v>
      </c>
      <c r="G355" s="91">
        <v>32</v>
      </c>
    </row>
    <row r="356" spans="1:7">
      <c r="A356" t="s">
        <v>234</v>
      </c>
      <c r="B356" s="91" t="s">
        <v>247</v>
      </c>
      <c r="C356" s="93" t="s">
        <v>263</v>
      </c>
      <c r="D356" s="91">
        <v>1568</v>
      </c>
      <c r="E356" s="93" t="s">
        <v>240</v>
      </c>
      <c r="F356" s="91">
        <v>1601</v>
      </c>
      <c r="G356" s="91">
        <v>33</v>
      </c>
    </row>
    <row r="357" spans="1:7">
      <c r="A357" t="s">
        <v>234</v>
      </c>
      <c r="B357" s="91" t="s">
        <v>247</v>
      </c>
      <c r="C357" s="93" t="s">
        <v>263</v>
      </c>
      <c r="D357" s="91">
        <v>1568</v>
      </c>
      <c r="E357" s="93" t="s">
        <v>264</v>
      </c>
      <c r="F357" s="91">
        <v>1602</v>
      </c>
      <c r="G357" s="91">
        <v>34</v>
      </c>
    </row>
    <row r="358" spans="1:7">
      <c r="A358" t="s">
        <v>234</v>
      </c>
      <c r="B358" s="91" t="s">
        <v>247</v>
      </c>
      <c r="C358" s="93" t="s">
        <v>263</v>
      </c>
      <c r="D358" s="91">
        <v>1568</v>
      </c>
      <c r="E358" s="93" t="s">
        <v>78</v>
      </c>
      <c r="F358" s="91">
        <v>1603</v>
      </c>
      <c r="G358" s="91">
        <v>35</v>
      </c>
    </row>
    <row r="359" spans="1:7">
      <c r="A359" t="s">
        <v>234</v>
      </c>
      <c r="B359" s="91" t="s">
        <v>247</v>
      </c>
      <c r="C359" s="93" t="s">
        <v>263</v>
      </c>
      <c r="D359" s="91">
        <v>1568</v>
      </c>
      <c r="E359" s="93" t="s">
        <v>106</v>
      </c>
      <c r="F359" s="91">
        <v>1605</v>
      </c>
      <c r="G359" s="91">
        <v>37</v>
      </c>
    </row>
    <row r="360" spans="1:7">
      <c r="A360" t="s">
        <v>234</v>
      </c>
      <c r="B360" s="91" t="s">
        <v>247</v>
      </c>
      <c r="C360" s="93" t="s">
        <v>263</v>
      </c>
      <c r="D360" s="91">
        <v>1568</v>
      </c>
      <c r="E360" s="93" t="s">
        <v>300</v>
      </c>
      <c r="F360" s="91">
        <v>1606</v>
      </c>
      <c r="G360" s="91">
        <v>38</v>
      </c>
    </row>
    <row r="361" spans="1:7">
      <c r="A361" t="s">
        <v>301</v>
      </c>
      <c r="B361" s="91" t="s">
        <v>247</v>
      </c>
      <c r="C361" s="93" t="s">
        <v>302</v>
      </c>
      <c r="D361" s="91">
        <v>1574</v>
      </c>
      <c r="E361" s="93" t="s">
        <v>111</v>
      </c>
      <c r="F361" s="91">
        <v>1598</v>
      </c>
      <c r="G361" s="91">
        <v>24</v>
      </c>
    </row>
    <row r="362" spans="1:7">
      <c r="A362" t="s">
        <v>301</v>
      </c>
      <c r="B362" s="91" t="s">
        <v>247</v>
      </c>
      <c r="C362" s="93" t="s">
        <v>302</v>
      </c>
      <c r="D362" s="91">
        <v>1574</v>
      </c>
      <c r="E362" s="93" t="s">
        <v>102</v>
      </c>
      <c r="F362" s="91">
        <v>1600</v>
      </c>
      <c r="G362" s="91">
        <v>26</v>
      </c>
    </row>
    <row r="363" spans="1:7">
      <c r="A363" t="s">
        <v>301</v>
      </c>
      <c r="B363" s="91" t="s">
        <v>247</v>
      </c>
      <c r="C363" s="93" t="s">
        <v>302</v>
      </c>
      <c r="D363" s="91">
        <v>1574</v>
      </c>
      <c r="E363" s="93" t="s">
        <v>167</v>
      </c>
      <c r="F363" s="91">
        <v>1602</v>
      </c>
      <c r="G363" s="91">
        <v>28</v>
      </c>
    </row>
    <row r="364" spans="1:7">
      <c r="A364" t="s">
        <v>301</v>
      </c>
      <c r="B364" s="91" t="s">
        <v>247</v>
      </c>
      <c r="C364" s="93" t="s">
        <v>302</v>
      </c>
      <c r="D364" s="91">
        <v>1574</v>
      </c>
      <c r="E364" s="93" t="s">
        <v>303</v>
      </c>
      <c r="F364" s="91">
        <v>1604</v>
      </c>
      <c r="G364" s="91">
        <v>30</v>
      </c>
    </row>
    <row r="365" spans="1:7">
      <c r="A365" t="s">
        <v>301</v>
      </c>
      <c r="B365" s="91" t="s">
        <v>247</v>
      </c>
      <c r="C365" s="93" t="s">
        <v>302</v>
      </c>
      <c r="D365" s="91">
        <v>1574</v>
      </c>
      <c r="E365" s="93" t="s">
        <v>212</v>
      </c>
      <c r="F365" s="91">
        <v>1607</v>
      </c>
      <c r="G365" s="91">
        <v>33</v>
      </c>
    </row>
    <row r="366" spans="1:7">
      <c r="A366" t="s">
        <v>301</v>
      </c>
      <c r="B366" s="91" t="s">
        <v>247</v>
      </c>
      <c r="C366" s="93" t="s">
        <v>302</v>
      </c>
      <c r="D366" s="91">
        <v>1574</v>
      </c>
      <c r="E366" s="93" t="s">
        <v>85</v>
      </c>
      <c r="F366" s="91">
        <v>1608</v>
      </c>
      <c r="G366" s="91">
        <v>34</v>
      </c>
    </row>
    <row r="367" spans="1:7">
      <c r="A367" t="s">
        <v>301</v>
      </c>
      <c r="B367" s="91" t="s">
        <v>247</v>
      </c>
      <c r="C367" s="93" t="s">
        <v>302</v>
      </c>
      <c r="D367" s="91">
        <v>1574</v>
      </c>
      <c r="E367" s="93" t="s">
        <v>66</v>
      </c>
      <c r="F367" s="91">
        <v>1611</v>
      </c>
      <c r="G367" s="91">
        <v>37</v>
      </c>
    </row>
    <row r="368" spans="1:7">
      <c r="A368" t="s">
        <v>301</v>
      </c>
      <c r="B368" s="91" t="s">
        <v>247</v>
      </c>
      <c r="C368" s="93" t="s">
        <v>302</v>
      </c>
      <c r="D368" s="91">
        <v>1574</v>
      </c>
      <c r="E368" s="93" t="s">
        <v>304</v>
      </c>
      <c r="F368" s="91">
        <v>1616</v>
      </c>
      <c r="G368" s="91">
        <v>42</v>
      </c>
    </row>
    <row r="369" spans="1:7">
      <c r="A369" t="s">
        <v>256</v>
      </c>
      <c r="B369" s="91" t="s">
        <v>247</v>
      </c>
      <c r="C369" s="93" t="s">
        <v>305</v>
      </c>
      <c r="D369" s="91">
        <v>1575</v>
      </c>
      <c r="E369" s="93" t="s">
        <v>214</v>
      </c>
      <c r="F369" s="91">
        <v>1599</v>
      </c>
      <c r="G369" s="91">
        <v>24</v>
      </c>
    </row>
    <row r="370" spans="1:7">
      <c r="A370" t="s">
        <v>256</v>
      </c>
      <c r="B370" s="91" t="s">
        <v>247</v>
      </c>
      <c r="C370" s="93" t="s">
        <v>305</v>
      </c>
      <c r="D370" s="91">
        <v>1575</v>
      </c>
      <c r="E370" s="93" t="s">
        <v>154</v>
      </c>
      <c r="F370" s="91">
        <v>1601</v>
      </c>
      <c r="G370" s="91">
        <v>26</v>
      </c>
    </row>
    <row r="371" spans="1:7">
      <c r="A371" t="s">
        <v>256</v>
      </c>
      <c r="B371" s="91" t="s">
        <v>247</v>
      </c>
      <c r="C371" s="93" t="s">
        <v>305</v>
      </c>
      <c r="D371" s="91">
        <v>1575</v>
      </c>
      <c r="E371" s="93" t="s">
        <v>306</v>
      </c>
      <c r="F371" s="91">
        <v>1604</v>
      </c>
      <c r="G371" s="91">
        <v>29</v>
      </c>
    </row>
    <row r="372" spans="1:7">
      <c r="A372" t="s">
        <v>256</v>
      </c>
      <c r="B372" s="91" t="s">
        <v>247</v>
      </c>
      <c r="C372" s="93" t="s">
        <v>305</v>
      </c>
      <c r="D372" s="91">
        <v>1575</v>
      </c>
      <c r="E372" s="93" t="s">
        <v>80</v>
      </c>
      <c r="F372" s="91">
        <v>1609</v>
      </c>
      <c r="G372" s="91">
        <v>34</v>
      </c>
    </row>
    <row r="373" spans="1:7">
      <c r="A373" t="s">
        <v>256</v>
      </c>
      <c r="B373" s="91" t="s">
        <v>247</v>
      </c>
      <c r="C373" s="93" t="s">
        <v>305</v>
      </c>
      <c r="D373" s="91">
        <v>1575</v>
      </c>
      <c r="E373" s="93" t="s">
        <v>307</v>
      </c>
      <c r="F373" s="91">
        <v>1612</v>
      </c>
      <c r="G373" s="91">
        <v>37</v>
      </c>
    </row>
    <row r="374" spans="1:7">
      <c r="A374" t="s">
        <v>256</v>
      </c>
      <c r="B374" s="91" t="s">
        <v>247</v>
      </c>
      <c r="C374" s="93" t="s">
        <v>305</v>
      </c>
      <c r="D374" s="91">
        <v>1575</v>
      </c>
      <c r="E374" s="93" t="s">
        <v>85</v>
      </c>
      <c r="F374" s="91">
        <v>1615</v>
      </c>
      <c r="G374" s="91">
        <v>40</v>
      </c>
    </row>
    <row r="375" spans="1:7">
      <c r="A375" t="s">
        <v>256</v>
      </c>
      <c r="B375" s="91" t="s">
        <v>247</v>
      </c>
      <c r="C375" s="93" t="s">
        <v>305</v>
      </c>
      <c r="D375" s="91">
        <v>1575</v>
      </c>
      <c r="E375" s="93" t="s">
        <v>80</v>
      </c>
      <c r="F375" s="91">
        <v>1620</v>
      </c>
      <c r="G375" s="91">
        <v>45</v>
      </c>
    </row>
    <row r="376" spans="1:7">
      <c r="A376" t="s">
        <v>206</v>
      </c>
      <c r="B376" s="91" t="s">
        <v>247</v>
      </c>
      <c r="C376" s="93" t="s">
        <v>308</v>
      </c>
      <c r="D376" s="91">
        <v>1576</v>
      </c>
      <c r="E376" s="93" t="s">
        <v>215</v>
      </c>
      <c r="F376" s="91">
        <v>1605</v>
      </c>
      <c r="G376" s="91">
        <v>29</v>
      </c>
    </row>
    <row r="377" spans="1:7">
      <c r="A377" t="s">
        <v>206</v>
      </c>
      <c r="B377" s="91" t="s">
        <v>247</v>
      </c>
      <c r="C377" s="93" t="s">
        <v>308</v>
      </c>
      <c r="D377" s="91">
        <v>1576</v>
      </c>
      <c r="E377" s="93" t="s">
        <v>309</v>
      </c>
      <c r="F377" s="91">
        <v>1607</v>
      </c>
      <c r="G377" s="91">
        <v>31</v>
      </c>
    </row>
    <row r="378" spans="1:7">
      <c r="A378" t="s">
        <v>206</v>
      </c>
      <c r="B378" s="91" t="s">
        <v>247</v>
      </c>
      <c r="C378" s="93" t="s">
        <v>308</v>
      </c>
      <c r="D378" s="91">
        <v>1576</v>
      </c>
      <c r="E378" s="93" t="s">
        <v>215</v>
      </c>
      <c r="F378" s="91">
        <v>1608</v>
      </c>
      <c r="G378" s="91">
        <v>32</v>
      </c>
    </row>
    <row r="379" spans="1:7">
      <c r="A379" t="s">
        <v>206</v>
      </c>
      <c r="B379" s="91" t="s">
        <v>247</v>
      </c>
      <c r="C379" s="93" t="s">
        <v>308</v>
      </c>
      <c r="D379" s="91">
        <v>1576</v>
      </c>
      <c r="E379" s="93" t="s">
        <v>114</v>
      </c>
      <c r="F379" s="91">
        <v>1611</v>
      </c>
      <c r="G379" s="91">
        <v>35</v>
      </c>
    </row>
    <row r="380" spans="1:7">
      <c r="A380" t="s">
        <v>206</v>
      </c>
      <c r="B380" s="91" t="s">
        <v>247</v>
      </c>
      <c r="C380" s="93" t="s">
        <v>308</v>
      </c>
      <c r="D380" s="91">
        <v>1576</v>
      </c>
      <c r="E380" s="93" t="s">
        <v>96</v>
      </c>
      <c r="F380" s="91">
        <v>1613</v>
      </c>
      <c r="G380" s="91">
        <v>37</v>
      </c>
    </row>
    <row r="381" spans="1:7">
      <c r="A381" t="s">
        <v>206</v>
      </c>
      <c r="B381" s="91" t="s">
        <v>247</v>
      </c>
      <c r="C381" s="93" t="s">
        <v>308</v>
      </c>
      <c r="D381" s="91">
        <v>1576</v>
      </c>
      <c r="E381" s="93" t="s">
        <v>67</v>
      </c>
      <c r="F381" s="91">
        <v>1616</v>
      </c>
      <c r="G381" s="91">
        <v>40</v>
      </c>
    </row>
    <row r="382" spans="1:7">
      <c r="A382" t="s">
        <v>206</v>
      </c>
      <c r="B382" s="91" t="s">
        <v>247</v>
      </c>
      <c r="C382" s="93" t="s">
        <v>308</v>
      </c>
      <c r="D382" s="91">
        <v>1576</v>
      </c>
      <c r="E382" s="93" t="s">
        <v>111</v>
      </c>
      <c r="F382" s="91">
        <v>1619</v>
      </c>
      <c r="G382" s="91">
        <v>43</v>
      </c>
    </row>
    <row r="383" spans="1:7">
      <c r="A383" t="s">
        <v>98</v>
      </c>
      <c r="B383" s="91" t="s">
        <v>247</v>
      </c>
      <c r="C383" s="93" t="s">
        <v>310</v>
      </c>
      <c r="D383" s="91">
        <v>1583</v>
      </c>
      <c r="E383" s="93" t="s">
        <v>289</v>
      </c>
      <c r="F383" s="91">
        <v>1610</v>
      </c>
      <c r="G383" s="91">
        <v>27</v>
      </c>
    </row>
    <row r="384" spans="1:7">
      <c r="A384" t="s">
        <v>98</v>
      </c>
      <c r="B384" s="91" t="s">
        <v>247</v>
      </c>
      <c r="C384" s="93" t="s">
        <v>310</v>
      </c>
      <c r="D384" s="91">
        <v>1583</v>
      </c>
      <c r="E384" s="93" t="s">
        <v>80</v>
      </c>
      <c r="F384" s="91">
        <v>1612</v>
      </c>
      <c r="G384" s="91">
        <v>29</v>
      </c>
    </row>
    <row r="385" spans="1:7">
      <c r="A385" t="s">
        <v>98</v>
      </c>
      <c r="B385" s="91" t="s">
        <v>247</v>
      </c>
      <c r="C385" s="93" t="s">
        <v>310</v>
      </c>
      <c r="D385" s="91">
        <v>1583</v>
      </c>
      <c r="E385" s="93" t="s">
        <v>100</v>
      </c>
      <c r="F385" s="91">
        <v>1613</v>
      </c>
      <c r="G385" s="91">
        <v>30</v>
      </c>
    </row>
    <row r="386" spans="1:7">
      <c r="A386" t="s">
        <v>98</v>
      </c>
      <c r="B386" s="91" t="s">
        <v>247</v>
      </c>
      <c r="C386" s="93" t="s">
        <v>310</v>
      </c>
      <c r="D386" s="91">
        <v>1583</v>
      </c>
      <c r="E386" s="93" t="s">
        <v>208</v>
      </c>
      <c r="F386" s="91">
        <v>1616</v>
      </c>
      <c r="G386" s="91">
        <v>33</v>
      </c>
    </row>
    <row r="387" spans="1:7">
      <c r="A387" t="s">
        <v>98</v>
      </c>
      <c r="B387" s="91" t="s">
        <v>247</v>
      </c>
      <c r="C387" s="93" t="s">
        <v>310</v>
      </c>
      <c r="D387" s="91">
        <v>1583</v>
      </c>
      <c r="E387" s="93" t="s">
        <v>311</v>
      </c>
      <c r="F387" s="91">
        <v>1618</v>
      </c>
      <c r="G387" s="91">
        <v>35</v>
      </c>
    </row>
    <row r="388" spans="1:7">
      <c r="A388" t="s">
        <v>98</v>
      </c>
      <c r="B388" s="91" t="s">
        <v>247</v>
      </c>
      <c r="C388" s="93" t="s">
        <v>310</v>
      </c>
      <c r="D388" s="91">
        <v>1583</v>
      </c>
      <c r="E388" s="93" t="s">
        <v>173</v>
      </c>
      <c r="F388" s="91">
        <v>1621</v>
      </c>
      <c r="G388" s="91">
        <v>38</v>
      </c>
    </row>
    <row r="389" spans="1:7">
      <c r="A389" t="s">
        <v>312</v>
      </c>
      <c r="B389" s="91" t="s">
        <v>247</v>
      </c>
      <c r="C389" s="93" t="s">
        <v>313</v>
      </c>
      <c r="D389" s="91">
        <v>1586</v>
      </c>
      <c r="E389" s="93" t="s">
        <v>298</v>
      </c>
      <c r="F389" s="91">
        <v>1615</v>
      </c>
      <c r="G389" s="91">
        <v>29</v>
      </c>
    </row>
    <row r="390" spans="1:7">
      <c r="A390" t="s">
        <v>312</v>
      </c>
      <c r="B390" s="91" t="s">
        <v>247</v>
      </c>
      <c r="C390" s="93" t="s">
        <v>313</v>
      </c>
      <c r="D390" s="91">
        <v>1586</v>
      </c>
      <c r="E390" s="93" t="s">
        <v>214</v>
      </c>
      <c r="F390" s="91">
        <v>1618</v>
      </c>
      <c r="G390" s="91">
        <v>32</v>
      </c>
    </row>
    <row r="391" spans="1:7">
      <c r="A391" t="s">
        <v>312</v>
      </c>
      <c r="B391" s="91" t="s">
        <v>247</v>
      </c>
      <c r="C391" s="93" t="s">
        <v>313</v>
      </c>
      <c r="D391" s="91">
        <v>1586</v>
      </c>
      <c r="E391" s="93" t="s">
        <v>314</v>
      </c>
      <c r="F391" s="91">
        <v>1620</v>
      </c>
      <c r="G391" s="91">
        <v>34</v>
      </c>
    </row>
    <row r="392" spans="1:7">
      <c r="A392" t="s">
        <v>312</v>
      </c>
      <c r="B392" s="91" t="s">
        <v>247</v>
      </c>
      <c r="C392" s="93" t="s">
        <v>313</v>
      </c>
      <c r="D392" s="91">
        <v>1586</v>
      </c>
      <c r="E392" s="93" t="s">
        <v>315</v>
      </c>
      <c r="F392" s="91">
        <v>1623</v>
      </c>
      <c r="G392" s="91">
        <v>37</v>
      </c>
    </row>
    <row r="393" spans="1:7">
      <c r="A393" t="s">
        <v>312</v>
      </c>
      <c r="B393" s="91" t="s">
        <v>247</v>
      </c>
      <c r="C393" s="93" t="s">
        <v>313</v>
      </c>
      <c r="D393" s="91">
        <v>1586</v>
      </c>
      <c r="E393" s="93" t="s">
        <v>111</v>
      </c>
      <c r="F393" s="91">
        <v>1629</v>
      </c>
      <c r="G393" s="91">
        <v>43</v>
      </c>
    </row>
    <row r="394" spans="1:7">
      <c r="A394" t="s">
        <v>312</v>
      </c>
      <c r="B394" s="91" t="s">
        <v>247</v>
      </c>
      <c r="C394" s="93" t="s">
        <v>313</v>
      </c>
      <c r="D394" s="91">
        <v>1586</v>
      </c>
      <c r="E394" s="93" t="s">
        <v>202</v>
      </c>
      <c r="F394" s="91">
        <v>1631</v>
      </c>
      <c r="G394" s="91">
        <v>45</v>
      </c>
    </row>
    <row r="395" spans="1:7">
      <c r="A395" t="s">
        <v>316</v>
      </c>
      <c r="B395" s="91" t="s">
        <v>247</v>
      </c>
      <c r="C395" s="93" t="s">
        <v>317</v>
      </c>
      <c r="D395" s="91">
        <v>1587</v>
      </c>
      <c r="E395" s="93" t="s">
        <v>318</v>
      </c>
      <c r="F395" s="91">
        <v>1610</v>
      </c>
      <c r="G395" s="91">
        <v>23</v>
      </c>
    </row>
    <row r="396" spans="1:7">
      <c r="A396" t="s">
        <v>316</v>
      </c>
      <c r="B396" s="91" t="s">
        <v>247</v>
      </c>
      <c r="C396" s="93" t="s">
        <v>317</v>
      </c>
      <c r="D396" s="91">
        <v>1587</v>
      </c>
      <c r="E396" s="93" t="s">
        <v>283</v>
      </c>
      <c r="F396" s="91">
        <v>1614</v>
      </c>
      <c r="G396" s="91">
        <v>27</v>
      </c>
    </row>
    <row r="397" spans="1:7">
      <c r="A397" t="s">
        <v>316</v>
      </c>
      <c r="B397" s="91" t="s">
        <v>247</v>
      </c>
      <c r="C397" s="93" t="s">
        <v>317</v>
      </c>
      <c r="D397" s="91">
        <v>1587</v>
      </c>
      <c r="E397" s="93" t="s">
        <v>319</v>
      </c>
      <c r="F397" s="91">
        <v>1615</v>
      </c>
      <c r="G397" s="91">
        <v>28</v>
      </c>
    </row>
    <row r="398" spans="1:7">
      <c r="A398" t="s">
        <v>316</v>
      </c>
      <c r="B398" s="91" t="s">
        <v>247</v>
      </c>
      <c r="C398" s="93" t="s">
        <v>317</v>
      </c>
      <c r="D398" s="91">
        <v>1587</v>
      </c>
      <c r="E398" s="93" t="s">
        <v>111</v>
      </c>
      <c r="F398" s="91">
        <v>1617</v>
      </c>
      <c r="G398" s="91">
        <v>30</v>
      </c>
    </row>
    <row r="399" spans="1:7">
      <c r="A399" t="s">
        <v>316</v>
      </c>
      <c r="B399" s="91" t="s">
        <v>247</v>
      </c>
      <c r="C399" s="93" t="s">
        <v>317</v>
      </c>
      <c r="D399" s="91">
        <v>1587</v>
      </c>
      <c r="E399" s="93" t="s">
        <v>100</v>
      </c>
      <c r="F399" s="91">
        <v>1619</v>
      </c>
      <c r="G399" s="91">
        <v>32</v>
      </c>
    </row>
    <row r="400" spans="1:7">
      <c r="A400" t="s">
        <v>316</v>
      </c>
      <c r="B400" s="91" t="s">
        <v>247</v>
      </c>
      <c r="C400" s="93" t="s">
        <v>317</v>
      </c>
      <c r="D400" s="91">
        <v>1587</v>
      </c>
      <c r="E400" s="93" t="s">
        <v>100</v>
      </c>
      <c r="F400" s="91">
        <v>1622</v>
      </c>
      <c r="G400" s="91">
        <v>35</v>
      </c>
    </row>
    <row r="401" spans="1:7">
      <c r="A401" t="s">
        <v>316</v>
      </c>
      <c r="B401" s="91" t="s">
        <v>247</v>
      </c>
      <c r="C401" s="93" t="s">
        <v>317</v>
      </c>
      <c r="D401" s="91">
        <v>1587</v>
      </c>
      <c r="E401" s="93" t="s">
        <v>113</v>
      </c>
      <c r="F401" s="91">
        <v>1624</v>
      </c>
      <c r="G401" s="91">
        <v>37</v>
      </c>
    </row>
    <row r="402" spans="1:7">
      <c r="A402" t="s">
        <v>316</v>
      </c>
      <c r="B402" s="91" t="s">
        <v>247</v>
      </c>
      <c r="C402" s="93" t="s">
        <v>317</v>
      </c>
      <c r="D402" s="91">
        <v>1587</v>
      </c>
      <c r="E402" s="93" t="s">
        <v>85</v>
      </c>
      <c r="F402" s="91">
        <v>1627</v>
      </c>
      <c r="G402" s="91">
        <v>40</v>
      </c>
    </row>
    <row r="403" spans="1:7">
      <c r="A403" t="s">
        <v>316</v>
      </c>
      <c r="B403" s="91" t="s">
        <v>247</v>
      </c>
      <c r="C403" s="93" t="s">
        <v>317</v>
      </c>
      <c r="D403" s="91">
        <v>1587</v>
      </c>
      <c r="E403" s="93" t="s">
        <v>320</v>
      </c>
      <c r="F403" s="91">
        <v>1629</v>
      </c>
      <c r="G403" s="91">
        <v>42</v>
      </c>
    </row>
    <row r="404" spans="1:7">
      <c r="A404" t="s">
        <v>316</v>
      </c>
      <c r="B404" s="91" t="s">
        <v>247</v>
      </c>
      <c r="C404" s="93" t="s">
        <v>317</v>
      </c>
      <c r="D404" s="91">
        <v>1587</v>
      </c>
      <c r="E404" s="93" t="s">
        <v>115</v>
      </c>
      <c r="F404" s="91">
        <v>1632</v>
      </c>
      <c r="G404" s="91">
        <v>45</v>
      </c>
    </row>
    <row r="405" spans="1:7">
      <c r="A405" t="s">
        <v>265</v>
      </c>
      <c r="B405" s="91" t="s">
        <v>247</v>
      </c>
      <c r="C405" s="93" t="s">
        <v>281</v>
      </c>
      <c r="D405" s="91">
        <v>1587</v>
      </c>
      <c r="E405" s="93" t="s">
        <v>114</v>
      </c>
      <c r="F405" s="91">
        <v>1608</v>
      </c>
      <c r="G405" s="91">
        <v>21</v>
      </c>
    </row>
    <row r="406" spans="1:7">
      <c r="A406" t="s">
        <v>265</v>
      </c>
      <c r="B406" s="91" t="s">
        <v>247</v>
      </c>
      <c r="C406" s="93" t="s">
        <v>281</v>
      </c>
      <c r="D406" s="91">
        <v>1587</v>
      </c>
      <c r="E406" s="93" t="s">
        <v>321</v>
      </c>
      <c r="F406" s="91">
        <v>1609</v>
      </c>
      <c r="G406" s="91">
        <v>22</v>
      </c>
    </row>
    <row r="407" spans="1:7">
      <c r="A407" t="s">
        <v>265</v>
      </c>
      <c r="B407" s="91" t="s">
        <v>247</v>
      </c>
      <c r="C407" s="93" t="s">
        <v>281</v>
      </c>
      <c r="D407" s="91">
        <v>1587</v>
      </c>
      <c r="E407" s="93" t="s">
        <v>116</v>
      </c>
      <c r="F407" s="91">
        <v>1611</v>
      </c>
      <c r="G407" s="91">
        <v>24</v>
      </c>
    </row>
    <row r="408" spans="1:7">
      <c r="A408" t="s">
        <v>265</v>
      </c>
      <c r="B408" s="91" t="s">
        <v>247</v>
      </c>
      <c r="C408" s="93" t="s">
        <v>281</v>
      </c>
      <c r="D408" s="91">
        <v>1587</v>
      </c>
      <c r="E408" s="93" t="s">
        <v>71</v>
      </c>
      <c r="F408" s="91">
        <v>1615</v>
      </c>
      <c r="G408" s="91">
        <v>28</v>
      </c>
    </row>
    <row r="409" spans="1:7">
      <c r="A409" t="s">
        <v>265</v>
      </c>
      <c r="B409" s="91" t="s">
        <v>247</v>
      </c>
      <c r="C409" s="93" t="s">
        <v>281</v>
      </c>
      <c r="D409" s="91">
        <v>1587</v>
      </c>
      <c r="E409" s="93" t="s">
        <v>66</v>
      </c>
      <c r="F409" s="91">
        <v>1617</v>
      </c>
      <c r="G409" s="91">
        <v>30</v>
      </c>
    </row>
    <row r="410" spans="1:7">
      <c r="A410" t="s">
        <v>265</v>
      </c>
      <c r="B410" s="91" t="s">
        <v>247</v>
      </c>
      <c r="C410" s="93" t="s">
        <v>281</v>
      </c>
      <c r="D410" s="91">
        <v>1587</v>
      </c>
      <c r="E410" s="93" t="s">
        <v>144</v>
      </c>
      <c r="F410" s="91">
        <v>1619</v>
      </c>
      <c r="G410" s="91">
        <v>32</v>
      </c>
    </row>
    <row r="411" spans="1:7">
      <c r="A411" t="s">
        <v>265</v>
      </c>
      <c r="B411" s="91" t="s">
        <v>247</v>
      </c>
      <c r="C411" s="93" t="s">
        <v>281</v>
      </c>
      <c r="D411" s="91">
        <v>1587</v>
      </c>
      <c r="E411" s="93" t="s">
        <v>202</v>
      </c>
      <c r="F411" s="91">
        <v>1621</v>
      </c>
      <c r="G411" s="91">
        <v>34</v>
      </c>
    </row>
    <row r="412" spans="1:7">
      <c r="A412" t="s">
        <v>265</v>
      </c>
      <c r="B412" s="91" t="s">
        <v>247</v>
      </c>
      <c r="C412" s="93" t="s">
        <v>281</v>
      </c>
      <c r="D412" s="91">
        <v>1587</v>
      </c>
      <c r="E412" s="93" t="s">
        <v>285</v>
      </c>
      <c r="F412" s="91">
        <v>1623</v>
      </c>
      <c r="G412" s="91">
        <v>36</v>
      </c>
    </row>
    <row r="413" spans="1:7">
      <c r="A413" t="s">
        <v>265</v>
      </c>
      <c r="B413" s="91" t="s">
        <v>247</v>
      </c>
      <c r="C413" s="93" t="s">
        <v>281</v>
      </c>
      <c r="D413" s="91">
        <v>1587</v>
      </c>
      <c r="E413" s="93" t="s">
        <v>102</v>
      </c>
      <c r="F413" s="91">
        <v>1624</v>
      </c>
      <c r="G413" s="91">
        <v>37</v>
      </c>
    </row>
    <row r="414" spans="1:7">
      <c r="A414" t="s">
        <v>265</v>
      </c>
      <c r="B414" s="91" t="s">
        <v>247</v>
      </c>
      <c r="C414" s="93" t="s">
        <v>281</v>
      </c>
      <c r="D414" s="91">
        <v>1587</v>
      </c>
      <c r="E414" s="93" t="s">
        <v>322</v>
      </c>
      <c r="F414" s="91">
        <v>1626</v>
      </c>
      <c r="G414" s="91">
        <v>39</v>
      </c>
    </row>
    <row r="415" spans="1:7">
      <c r="A415" t="s">
        <v>265</v>
      </c>
      <c r="B415" s="91" t="s">
        <v>247</v>
      </c>
      <c r="C415" s="93" t="s">
        <v>281</v>
      </c>
      <c r="D415" s="91">
        <v>1587</v>
      </c>
      <c r="E415" s="93" t="s">
        <v>75</v>
      </c>
      <c r="F415" s="91">
        <v>1629</v>
      </c>
      <c r="G415" s="91">
        <v>42</v>
      </c>
    </row>
    <row r="416" spans="1:7">
      <c r="A416" t="s">
        <v>108</v>
      </c>
      <c r="B416" s="91" t="s">
        <v>247</v>
      </c>
      <c r="C416" s="93" t="s">
        <v>323</v>
      </c>
      <c r="D416" s="91">
        <v>1588</v>
      </c>
      <c r="E416" s="93" t="s">
        <v>80</v>
      </c>
      <c r="F416" s="91">
        <v>1608</v>
      </c>
      <c r="G416" s="91">
        <v>20</v>
      </c>
    </row>
    <row r="417" spans="1:7">
      <c r="A417" t="s">
        <v>108</v>
      </c>
      <c r="B417" s="91" t="s">
        <v>247</v>
      </c>
      <c r="C417" s="93" t="s">
        <v>323</v>
      </c>
      <c r="D417" s="91">
        <v>1588</v>
      </c>
      <c r="E417" s="93" t="s">
        <v>324</v>
      </c>
      <c r="F417" s="91">
        <v>1612</v>
      </c>
      <c r="G417" s="91">
        <v>24</v>
      </c>
    </row>
    <row r="418" spans="1:7">
      <c r="A418" t="s">
        <v>108</v>
      </c>
      <c r="B418" s="91" t="s">
        <v>247</v>
      </c>
      <c r="C418" s="93" t="s">
        <v>323</v>
      </c>
      <c r="D418" s="91">
        <v>1588</v>
      </c>
      <c r="E418" s="93" t="s">
        <v>96</v>
      </c>
      <c r="F418" s="91">
        <v>1614</v>
      </c>
      <c r="G418" s="91">
        <v>26</v>
      </c>
    </row>
    <row r="419" spans="1:7">
      <c r="A419" t="s">
        <v>108</v>
      </c>
      <c r="B419" s="91" t="s">
        <v>247</v>
      </c>
      <c r="C419" s="93" t="s">
        <v>323</v>
      </c>
      <c r="D419" s="91">
        <v>1588</v>
      </c>
      <c r="E419" s="93" t="s">
        <v>86</v>
      </c>
      <c r="F419" s="91">
        <v>1617</v>
      </c>
      <c r="G419" s="91">
        <v>29</v>
      </c>
    </row>
    <row r="420" spans="1:7">
      <c r="A420" t="s">
        <v>108</v>
      </c>
      <c r="B420" s="91" t="s">
        <v>247</v>
      </c>
      <c r="C420" s="93" t="s">
        <v>323</v>
      </c>
      <c r="D420" s="91">
        <v>1588</v>
      </c>
      <c r="E420" s="93" t="s">
        <v>325</v>
      </c>
      <c r="F420" s="91">
        <v>1618</v>
      </c>
      <c r="G420" s="91">
        <v>30</v>
      </c>
    </row>
    <row r="421" spans="1:7">
      <c r="A421" t="s">
        <v>108</v>
      </c>
      <c r="B421" s="91" t="s">
        <v>247</v>
      </c>
      <c r="C421" s="93" t="s">
        <v>323</v>
      </c>
      <c r="D421" s="91">
        <v>1588</v>
      </c>
      <c r="E421" s="93" t="s">
        <v>102</v>
      </c>
      <c r="F421" s="91">
        <v>1623</v>
      </c>
      <c r="G421" s="91">
        <v>35</v>
      </c>
    </row>
    <row r="422" spans="1:7">
      <c r="A422" t="s">
        <v>108</v>
      </c>
      <c r="B422" s="91" t="s">
        <v>247</v>
      </c>
      <c r="C422" s="93" t="s">
        <v>323</v>
      </c>
      <c r="D422" s="91">
        <v>1588</v>
      </c>
      <c r="E422" s="93" t="s">
        <v>90</v>
      </c>
      <c r="F422" s="91">
        <v>1625</v>
      </c>
      <c r="G422" s="91">
        <v>37</v>
      </c>
    </row>
    <row r="423" spans="1:7">
      <c r="A423" t="s">
        <v>108</v>
      </c>
      <c r="B423" s="91" t="s">
        <v>247</v>
      </c>
      <c r="C423" s="93" t="s">
        <v>323</v>
      </c>
      <c r="D423" s="91">
        <v>1588</v>
      </c>
      <c r="E423" s="93" t="s">
        <v>113</v>
      </c>
      <c r="F423" s="91">
        <v>1628</v>
      </c>
      <c r="G423" s="91">
        <v>40</v>
      </c>
    </row>
    <row r="424" spans="1:7">
      <c r="A424" t="s">
        <v>108</v>
      </c>
      <c r="B424" s="91" t="s">
        <v>247</v>
      </c>
      <c r="C424" s="93" t="s">
        <v>323</v>
      </c>
      <c r="D424" s="91">
        <v>1588</v>
      </c>
      <c r="E424" s="93" t="s">
        <v>64</v>
      </c>
      <c r="F424" s="91">
        <v>1631</v>
      </c>
      <c r="G424" s="91">
        <v>43</v>
      </c>
    </row>
    <row r="425" spans="1:7">
      <c r="A425" t="s">
        <v>108</v>
      </c>
      <c r="B425" s="91" t="s">
        <v>247</v>
      </c>
      <c r="C425" s="93" t="s">
        <v>323</v>
      </c>
      <c r="D425" s="91">
        <v>1588</v>
      </c>
      <c r="E425" s="93" t="s">
        <v>326</v>
      </c>
      <c r="F425" s="91">
        <v>1635</v>
      </c>
      <c r="G425" s="91">
        <v>47</v>
      </c>
    </row>
    <row r="426" spans="1:7">
      <c r="A426" t="s">
        <v>108</v>
      </c>
      <c r="B426" s="91" t="s">
        <v>247</v>
      </c>
      <c r="C426" s="93" t="s">
        <v>323</v>
      </c>
      <c r="D426" s="91">
        <v>1588</v>
      </c>
      <c r="E426" s="93" t="s">
        <v>242</v>
      </c>
      <c r="F426" s="91">
        <v>1639</v>
      </c>
      <c r="G426" s="91">
        <v>51</v>
      </c>
    </row>
    <row r="427" spans="1:7">
      <c r="A427" t="s">
        <v>160</v>
      </c>
      <c r="B427" s="91" t="s">
        <v>247</v>
      </c>
      <c r="C427" s="93" t="s">
        <v>279</v>
      </c>
      <c r="D427" s="91">
        <v>1588</v>
      </c>
      <c r="E427" s="93" t="s">
        <v>114</v>
      </c>
      <c r="F427" s="91">
        <v>1614</v>
      </c>
      <c r="G427" s="91">
        <v>26</v>
      </c>
    </row>
    <row r="428" spans="1:7">
      <c r="A428" t="s">
        <v>160</v>
      </c>
      <c r="B428" s="91" t="s">
        <v>247</v>
      </c>
      <c r="C428" s="93" t="s">
        <v>279</v>
      </c>
      <c r="D428" s="91">
        <v>1588</v>
      </c>
      <c r="E428" s="93" t="s">
        <v>163</v>
      </c>
      <c r="F428" s="91">
        <v>1615</v>
      </c>
      <c r="G428" s="91">
        <v>27</v>
      </c>
    </row>
    <row r="429" spans="1:7">
      <c r="A429" t="s">
        <v>160</v>
      </c>
      <c r="B429" s="91" t="s">
        <v>247</v>
      </c>
      <c r="C429" s="93" t="s">
        <v>279</v>
      </c>
      <c r="D429" s="91">
        <v>1588</v>
      </c>
      <c r="E429" s="93" t="s">
        <v>164</v>
      </c>
      <c r="F429" s="91">
        <v>1618</v>
      </c>
      <c r="G429" s="91">
        <v>30</v>
      </c>
    </row>
    <row r="430" spans="1:7">
      <c r="A430" t="s">
        <v>160</v>
      </c>
      <c r="B430" s="91" t="s">
        <v>247</v>
      </c>
      <c r="C430" s="93" t="s">
        <v>279</v>
      </c>
      <c r="D430" s="91">
        <v>1588</v>
      </c>
      <c r="E430" s="93" t="s">
        <v>165</v>
      </c>
      <c r="F430" s="91">
        <v>1619</v>
      </c>
      <c r="G430" s="91">
        <v>31</v>
      </c>
    </row>
    <row r="431" spans="1:7">
      <c r="A431" t="s">
        <v>160</v>
      </c>
      <c r="B431" s="91" t="s">
        <v>247</v>
      </c>
      <c r="C431" s="93" t="s">
        <v>279</v>
      </c>
      <c r="D431" s="91">
        <v>1588</v>
      </c>
      <c r="E431" s="93" t="s">
        <v>166</v>
      </c>
      <c r="F431" s="91">
        <v>1620</v>
      </c>
      <c r="G431" s="91">
        <v>32</v>
      </c>
    </row>
    <row r="432" spans="1:7">
      <c r="A432" t="s">
        <v>160</v>
      </c>
      <c r="B432" s="91" t="s">
        <v>247</v>
      </c>
      <c r="C432" s="93" t="s">
        <v>279</v>
      </c>
      <c r="D432" s="91">
        <v>1588</v>
      </c>
      <c r="E432" s="93" t="s">
        <v>96</v>
      </c>
      <c r="F432" s="91">
        <v>1621</v>
      </c>
      <c r="G432" s="91">
        <v>33</v>
      </c>
    </row>
    <row r="433" spans="1:7">
      <c r="A433" t="s">
        <v>160</v>
      </c>
      <c r="B433" s="91" t="s">
        <v>247</v>
      </c>
      <c r="C433" s="93" t="s">
        <v>279</v>
      </c>
      <c r="D433" s="91">
        <v>1588</v>
      </c>
      <c r="E433" s="93" t="s">
        <v>116</v>
      </c>
      <c r="F433" s="91">
        <v>1623</v>
      </c>
      <c r="G433" s="91">
        <v>35</v>
      </c>
    </row>
    <row r="434" spans="1:7">
      <c r="A434" t="s">
        <v>160</v>
      </c>
      <c r="B434" s="91" t="s">
        <v>247</v>
      </c>
      <c r="C434" s="93" t="s">
        <v>279</v>
      </c>
      <c r="D434" s="91">
        <v>1588</v>
      </c>
      <c r="E434" s="93" t="s">
        <v>78</v>
      </c>
      <c r="F434" s="91">
        <v>1625</v>
      </c>
      <c r="G434" s="91">
        <v>37</v>
      </c>
    </row>
    <row r="435" spans="1:7">
      <c r="A435" t="s">
        <v>160</v>
      </c>
      <c r="B435" s="91" t="s">
        <v>247</v>
      </c>
      <c r="C435" s="93" t="s">
        <v>279</v>
      </c>
      <c r="D435" s="91">
        <v>1588</v>
      </c>
      <c r="E435" s="93" t="s">
        <v>167</v>
      </c>
      <c r="F435" s="91">
        <v>1628</v>
      </c>
      <c r="G435" s="91">
        <v>40</v>
      </c>
    </row>
    <row r="436" spans="1:7">
      <c r="A436" t="s">
        <v>160</v>
      </c>
      <c r="B436" s="91" t="s">
        <v>247</v>
      </c>
      <c r="C436" s="93" t="s">
        <v>279</v>
      </c>
      <c r="D436" s="91">
        <v>1588</v>
      </c>
      <c r="E436" s="93" t="s">
        <v>168</v>
      </c>
      <c r="F436" s="91">
        <v>1629</v>
      </c>
      <c r="G436" s="91">
        <v>41</v>
      </c>
    </row>
    <row r="437" spans="1:7">
      <c r="A437" t="s">
        <v>160</v>
      </c>
      <c r="B437" s="91" t="s">
        <v>247</v>
      </c>
      <c r="C437" s="93" t="s">
        <v>279</v>
      </c>
      <c r="D437" s="91">
        <v>1588</v>
      </c>
      <c r="E437" s="93" t="s">
        <v>169</v>
      </c>
      <c r="F437" s="91">
        <v>1631</v>
      </c>
      <c r="G437" s="91">
        <v>43</v>
      </c>
    </row>
    <row r="438" spans="1:7">
      <c r="A438" t="s">
        <v>68</v>
      </c>
      <c r="B438" s="91" t="s">
        <v>247</v>
      </c>
      <c r="C438" s="93" t="s">
        <v>327</v>
      </c>
      <c r="D438" s="91">
        <v>1589</v>
      </c>
      <c r="E438" s="93" t="s">
        <v>328</v>
      </c>
      <c r="F438" s="91">
        <v>1617</v>
      </c>
      <c r="G438" s="91">
        <v>28</v>
      </c>
    </row>
    <row r="439" spans="1:7">
      <c r="A439" t="s">
        <v>68</v>
      </c>
      <c r="B439" s="91" t="s">
        <v>247</v>
      </c>
      <c r="C439" s="93" t="s">
        <v>327</v>
      </c>
      <c r="D439" s="91">
        <v>1589</v>
      </c>
      <c r="E439" s="93" t="s">
        <v>66</v>
      </c>
      <c r="F439" s="91">
        <v>1620</v>
      </c>
      <c r="G439" s="91">
        <v>31</v>
      </c>
    </row>
    <row r="440" spans="1:7">
      <c r="A440" t="s">
        <v>68</v>
      </c>
      <c r="B440" s="91" t="s">
        <v>247</v>
      </c>
      <c r="C440" s="93" t="s">
        <v>327</v>
      </c>
      <c r="D440" s="91">
        <v>1589</v>
      </c>
      <c r="E440" s="93" t="s">
        <v>254</v>
      </c>
      <c r="F440" s="91">
        <v>1622</v>
      </c>
      <c r="G440" s="91">
        <v>33</v>
      </c>
    </row>
    <row r="441" spans="1:7">
      <c r="A441" t="s">
        <v>68</v>
      </c>
      <c r="B441" s="91" t="s">
        <v>247</v>
      </c>
      <c r="C441" s="93" t="s">
        <v>327</v>
      </c>
      <c r="D441" s="91">
        <v>1589</v>
      </c>
      <c r="E441" s="93" t="s">
        <v>329</v>
      </c>
      <c r="F441" s="91">
        <v>1625</v>
      </c>
      <c r="G441" s="91">
        <v>36</v>
      </c>
    </row>
    <row r="442" spans="1:7">
      <c r="A442" t="s">
        <v>68</v>
      </c>
      <c r="B442" s="91" t="s">
        <v>247</v>
      </c>
      <c r="C442" s="93" t="s">
        <v>327</v>
      </c>
      <c r="D442" s="91">
        <v>1589</v>
      </c>
      <c r="E442" s="93" t="s">
        <v>90</v>
      </c>
      <c r="F442" s="91">
        <v>1627</v>
      </c>
      <c r="G442" s="91">
        <v>38</v>
      </c>
    </row>
    <row r="443" spans="1:7">
      <c r="A443" t="s">
        <v>68</v>
      </c>
      <c r="B443" s="91" t="s">
        <v>247</v>
      </c>
      <c r="C443" s="93" t="s">
        <v>327</v>
      </c>
      <c r="D443" s="91">
        <v>1589</v>
      </c>
      <c r="E443" s="93" t="s">
        <v>111</v>
      </c>
      <c r="F443" s="91">
        <v>1629</v>
      </c>
      <c r="G443" s="91">
        <v>40</v>
      </c>
    </row>
    <row r="444" spans="1:7">
      <c r="A444" t="s">
        <v>68</v>
      </c>
      <c r="B444" s="91" t="s">
        <v>247</v>
      </c>
      <c r="C444" s="93" t="s">
        <v>327</v>
      </c>
      <c r="D444" s="91">
        <v>1589</v>
      </c>
      <c r="E444" s="93" t="s">
        <v>106</v>
      </c>
      <c r="F444" s="91">
        <v>1631</v>
      </c>
      <c r="G444" s="91">
        <v>42</v>
      </c>
    </row>
    <row r="445" spans="1:7">
      <c r="A445" t="s">
        <v>68</v>
      </c>
      <c r="B445" s="91" t="s">
        <v>247</v>
      </c>
      <c r="C445" s="93" t="s">
        <v>327</v>
      </c>
      <c r="D445" s="91">
        <v>1589</v>
      </c>
      <c r="E445" s="93" t="s">
        <v>330</v>
      </c>
      <c r="F445" s="91">
        <v>1635</v>
      </c>
      <c r="G445" s="91">
        <v>46</v>
      </c>
    </row>
    <row r="446" spans="1:7">
      <c r="A446" t="s">
        <v>68</v>
      </c>
      <c r="B446" s="91" t="s">
        <v>247</v>
      </c>
      <c r="C446" s="93" t="s">
        <v>327</v>
      </c>
      <c r="D446" s="91">
        <v>1589</v>
      </c>
      <c r="E446" s="93" t="s">
        <v>64</v>
      </c>
      <c r="F446" s="91">
        <v>1637</v>
      </c>
      <c r="G446" s="91">
        <v>48</v>
      </c>
    </row>
    <row r="447" spans="1:7">
      <c r="A447" t="s">
        <v>68</v>
      </c>
      <c r="B447" s="91" t="s">
        <v>247</v>
      </c>
      <c r="C447" s="93" t="s">
        <v>327</v>
      </c>
      <c r="D447" s="91">
        <v>1589</v>
      </c>
      <c r="E447" s="93" t="s">
        <v>96</v>
      </c>
      <c r="F447" s="91">
        <v>1639</v>
      </c>
      <c r="G447" s="91">
        <v>50</v>
      </c>
    </row>
    <row r="448" spans="1:7">
      <c r="A448" t="s">
        <v>68</v>
      </c>
      <c r="B448" s="91" t="s">
        <v>247</v>
      </c>
      <c r="C448" s="93" t="s">
        <v>327</v>
      </c>
      <c r="D448" s="91">
        <v>1589</v>
      </c>
      <c r="E448" s="93" t="s">
        <v>111</v>
      </c>
      <c r="F448" s="91">
        <v>1642</v>
      </c>
      <c r="G448" s="91">
        <v>53</v>
      </c>
    </row>
    <row r="449" spans="1:7">
      <c r="A449" t="s">
        <v>200</v>
      </c>
      <c r="B449" s="91" t="s">
        <v>247</v>
      </c>
      <c r="C449" s="93" t="s">
        <v>331</v>
      </c>
      <c r="D449" s="91">
        <v>1589</v>
      </c>
      <c r="E449" s="93" t="s">
        <v>332</v>
      </c>
      <c r="F449" s="91">
        <v>1617</v>
      </c>
      <c r="G449" s="91">
        <v>28</v>
      </c>
    </row>
    <row r="450" spans="1:7">
      <c r="A450" t="s">
        <v>200</v>
      </c>
      <c r="B450" s="91" t="s">
        <v>247</v>
      </c>
      <c r="C450" s="93" t="s">
        <v>331</v>
      </c>
      <c r="D450" s="91">
        <v>1589</v>
      </c>
      <c r="E450" s="93" t="s">
        <v>201</v>
      </c>
      <c r="F450" s="91">
        <v>1619</v>
      </c>
      <c r="G450" s="91">
        <v>30</v>
      </c>
    </row>
    <row r="451" spans="1:7">
      <c r="A451" t="s">
        <v>333</v>
      </c>
      <c r="B451" s="91" t="s">
        <v>247</v>
      </c>
      <c r="C451" s="93" t="s">
        <v>334</v>
      </c>
      <c r="D451" s="91">
        <v>1590</v>
      </c>
      <c r="E451" s="93" t="s">
        <v>154</v>
      </c>
      <c r="F451" s="91">
        <v>1623</v>
      </c>
      <c r="G451" s="91">
        <v>33</v>
      </c>
    </row>
    <row r="452" spans="1:7">
      <c r="A452" t="s">
        <v>333</v>
      </c>
      <c r="B452" s="91" t="s">
        <v>247</v>
      </c>
      <c r="C452" s="93" t="s">
        <v>334</v>
      </c>
      <c r="D452" s="91">
        <v>1590</v>
      </c>
      <c r="E452" s="93" t="s">
        <v>335</v>
      </c>
      <c r="F452" s="91">
        <v>1632</v>
      </c>
      <c r="G452" s="91">
        <v>42</v>
      </c>
    </row>
    <row r="453" spans="1:7">
      <c r="A453" t="s">
        <v>333</v>
      </c>
      <c r="B453" s="91" t="s">
        <v>247</v>
      </c>
      <c r="C453" s="93" t="s">
        <v>334</v>
      </c>
      <c r="D453" s="91">
        <v>1590</v>
      </c>
      <c r="E453" s="93" t="s">
        <v>75</v>
      </c>
      <c r="F453" s="91">
        <v>1634</v>
      </c>
      <c r="G453" s="91">
        <v>44</v>
      </c>
    </row>
    <row r="454" spans="1:7">
      <c r="A454" t="s">
        <v>333</v>
      </c>
      <c r="B454" s="91" t="s">
        <v>247</v>
      </c>
      <c r="C454" s="93" t="s">
        <v>334</v>
      </c>
      <c r="D454" s="91">
        <v>1590</v>
      </c>
      <c r="E454" s="93" t="s">
        <v>336</v>
      </c>
      <c r="F454" s="91">
        <v>1636</v>
      </c>
      <c r="G454" s="91">
        <v>46</v>
      </c>
    </row>
    <row r="455" spans="1:7">
      <c r="A455" t="s">
        <v>333</v>
      </c>
      <c r="B455" s="91" t="s">
        <v>247</v>
      </c>
      <c r="C455" s="93" t="s">
        <v>334</v>
      </c>
      <c r="D455" s="91">
        <v>1590</v>
      </c>
      <c r="E455" s="93" t="s">
        <v>114</v>
      </c>
      <c r="F455" s="91">
        <v>1638</v>
      </c>
      <c r="G455" s="91">
        <v>48</v>
      </c>
    </row>
    <row r="456" spans="1:7">
      <c r="A456" t="s">
        <v>333</v>
      </c>
      <c r="B456" s="91" t="s">
        <v>247</v>
      </c>
      <c r="C456" s="93" t="s">
        <v>334</v>
      </c>
      <c r="D456" s="91">
        <v>1590</v>
      </c>
      <c r="E456" s="93" t="s">
        <v>337</v>
      </c>
      <c r="F456" s="91">
        <v>1641</v>
      </c>
      <c r="G456" s="91">
        <v>51</v>
      </c>
    </row>
    <row r="457" spans="1:7">
      <c r="A457" t="s">
        <v>333</v>
      </c>
      <c r="B457" s="91" t="s">
        <v>247</v>
      </c>
      <c r="C457" s="93" t="s">
        <v>334</v>
      </c>
      <c r="D457" s="91">
        <v>1590</v>
      </c>
      <c r="E457" s="93" t="s">
        <v>114</v>
      </c>
      <c r="F457" s="91">
        <v>1643</v>
      </c>
      <c r="G457" s="91">
        <v>53</v>
      </c>
    </row>
    <row r="458" spans="1:7">
      <c r="A458" t="s">
        <v>333</v>
      </c>
      <c r="B458" s="91" t="s">
        <v>247</v>
      </c>
      <c r="C458" s="93" t="s">
        <v>334</v>
      </c>
      <c r="D458" s="91">
        <v>1590</v>
      </c>
      <c r="E458" s="93" t="s">
        <v>66</v>
      </c>
      <c r="F458" s="91">
        <v>1645</v>
      </c>
      <c r="G458" s="91">
        <v>55</v>
      </c>
    </row>
    <row r="459" spans="1:7">
      <c r="A459" t="s">
        <v>333</v>
      </c>
      <c r="B459" s="91" t="s">
        <v>247</v>
      </c>
      <c r="C459" s="93" t="s">
        <v>334</v>
      </c>
      <c r="D459" s="91">
        <v>1590</v>
      </c>
      <c r="E459" s="93" t="s">
        <v>338</v>
      </c>
      <c r="F459" s="91">
        <v>1647</v>
      </c>
      <c r="G459" s="91">
        <v>57</v>
      </c>
    </row>
    <row r="460" spans="1:7">
      <c r="A460" t="s">
        <v>333</v>
      </c>
      <c r="B460" s="91" t="s">
        <v>247</v>
      </c>
      <c r="C460" s="93" t="s">
        <v>334</v>
      </c>
      <c r="D460" s="91">
        <v>1590</v>
      </c>
      <c r="E460" s="93" t="s">
        <v>100</v>
      </c>
      <c r="F460" s="91">
        <v>1650</v>
      </c>
      <c r="G460" s="91">
        <v>60</v>
      </c>
    </row>
    <row r="461" spans="1:7">
      <c r="A461" t="s">
        <v>98</v>
      </c>
      <c r="B461" s="91" t="s">
        <v>247</v>
      </c>
      <c r="C461" s="93" t="s">
        <v>294</v>
      </c>
      <c r="D461" s="91">
        <v>1591</v>
      </c>
      <c r="E461" s="93" t="s">
        <v>75</v>
      </c>
      <c r="F461" s="91">
        <v>1617</v>
      </c>
      <c r="G461" s="91">
        <v>26</v>
      </c>
    </row>
    <row r="462" spans="1:7">
      <c r="A462" t="s">
        <v>98</v>
      </c>
      <c r="B462" s="91" t="s">
        <v>247</v>
      </c>
      <c r="C462" s="93" t="s">
        <v>294</v>
      </c>
      <c r="D462" s="91">
        <v>1591</v>
      </c>
      <c r="E462" s="93" t="s">
        <v>154</v>
      </c>
      <c r="F462" s="91">
        <v>1618</v>
      </c>
      <c r="G462" s="91">
        <v>27</v>
      </c>
    </row>
    <row r="463" spans="1:7">
      <c r="A463" t="s">
        <v>98</v>
      </c>
      <c r="B463" s="91" t="s">
        <v>247</v>
      </c>
      <c r="C463" s="93" t="s">
        <v>294</v>
      </c>
      <c r="D463" s="91">
        <v>1591</v>
      </c>
      <c r="E463" s="93" t="s">
        <v>96</v>
      </c>
      <c r="F463" s="91">
        <v>1622</v>
      </c>
      <c r="G463" s="91">
        <v>31</v>
      </c>
    </row>
    <row r="464" spans="1:7">
      <c r="A464" t="s">
        <v>98</v>
      </c>
      <c r="B464" s="91" t="s">
        <v>247</v>
      </c>
      <c r="C464" s="93" t="s">
        <v>294</v>
      </c>
      <c r="D464" s="91">
        <v>1591</v>
      </c>
      <c r="E464" s="93" t="s">
        <v>339</v>
      </c>
      <c r="F464" s="91">
        <v>1625</v>
      </c>
      <c r="G464" s="91">
        <v>34</v>
      </c>
    </row>
    <row r="465" spans="1:7">
      <c r="A465" t="s">
        <v>98</v>
      </c>
      <c r="B465" s="91" t="s">
        <v>247</v>
      </c>
      <c r="C465" s="93" t="s">
        <v>294</v>
      </c>
      <c r="D465" s="91">
        <v>1591</v>
      </c>
      <c r="E465" s="93" t="s">
        <v>100</v>
      </c>
      <c r="F465" s="91">
        <v>1631</v>
      </c>
      <c r="G465" s="91">
        <v>40</v>
      </c>
    </row>
    <row r="466" spans="1:7">
      <c r="A466" t="s">
        <v>98</v>
      </c>
      <c r="B466" s="91" t="s">
        <v>247</v>
      </c>
      <c r="C466" s="93" t="s">
        <v>294</v>
      </c>
      <c r="D466" s="91">
        <v>1591</v>
      </c>
      <c r="E466" s="93" t="s">
        <v>116</v>
      </c>
      <c r="F466" s="91">
        <v>1636</v>
      </c>
      <c r="G466" s="91">
        <v>45</v>
      </c>
    </row>
    <row r="467" spans="1:7">
      <c r="A467" t="s">
        <v>124</v>
      </c>
      <c r="B467" s="91" t="s">
        <v>247</v>
      </c>
      <c r="C467" s="93" t="s">
        <v>280</v>
      </c>
      <c r="D467" s="91">
        <v>1591</v>
      </c>
      <c r="E467" s="93" t="s">
        <v>340</v>
      </c>
      <c r="F467" s="91">
        <v>1626</v>
      </c>
      <c r="G467" s="91">
        <v>35</v>
      </c>
    </row>
    <row r="468" spans="1:7">
      <c r="A468" t="s">
        <v>124</v>
      </c>
      <c r="B468" s="91" t="s">
        <v>247</v>
      </c>
      <c r="C468" s="93" t="s">
        <v>280</v>
      </c>
      <c r="D468" s="91">
        <v>1591</v>
      </c>
      <c r="E468" s="93" t="s">
        <v>341</v>
      </c>
      <c r="F468" s="91">
        <v>1628</v>
      </c>
      <c r="G468" s="91">
        <v>37</v>
      </c>
    </row>
    <row r="469" spans="1:7">
      <c r="A469" t="s">
        <v>124</v>
      </c>
      <c r="B469" s="91" t="s">
        <v>247</v>
      </c>
      <c r="C469" s="93" t="s">
        <v>280</v>
      </c>
      <c r="D469" s="91">
        <v>1591</v>
      </c>
      <c r="E469" s="93" t="s">
        <v>116</v>
      </c>
      <c r="F469" s="91">
        <v>1629</v>
      </c>
      <c r="G469" s="91">
        <v>38</v>
      </c>
    </row>
    <row r="470" spans="1:7">
      <c r="A470" t="s">
        <v>193</v>
      </c>
      <c r="B470" s="91" t="s">
        <v>247</v>
      </c>
      <c r="C470" s="93" t="s">
        <v>291</v>
      </c>
      <c r="D470" s="91">
        <v>1595</v>
      </c>
      <c r="E470" s="93" t="s">
        <v>342</v>
      </c>
      <c r="F470" s="91">
        <v>1622</v>
      </c>
      <c r="G470" s="91">
        <v>27</v>
      </c>
    </row>
    <row r="471" spans="1:7">
      <c r="A471" t="s">
        <v>193</v>
      </c>
      <c r="B471" s="91" t="s">
        <v>247</v>
      </c>
      <c r="C471" s="93" t="s">
        <v>291</v>
      </c>
      <c r="D471" s="91">
        <v>1595</v>
      </c>
      <c r="E471" s="93" t="s">
        <v>80</v>
      </c>
      <c r="F471" s="91">
        <v>1625</v>
      </c>
      <c r="G471" s="91">
        <v>30</v>
      </c>
    </row>
    <row r="472" spans="1:7">
      <c r="A472" t="s">
        <v>193</v>
      </c>
      <c r="B472" s="91" t="s">
        <v>247</v>
      </c>
      <c r="C472" s="93" t="s">
        <v>291</v>
      </c>
      <c r="D472" s="91">
        <v>1595</v>
      </c>
      <c r="E472" s="93" t="s">
        <v>78</v>
      </c>
      <c r="F472" s="91">
        <v>1627</v>
      </c>
      <c r="G472" s="91">
        <v>32</v>
      </c>
    </row>
    <row r="473" spans="1:7">
      <c r="A473" t="s">
        <v>193</v>
      </c>
      <c r="B473" s="91" t="s">
        <v>247</v>
      </c>
      <c r="C473" s="93" t="s">
        <v>291</v>
      </c>
      <c r="D473" s="91">
        <v>1595</v>
      </c>
      <c r="E473" s="93" t="s">
        <v>96</v>
      </c>
      <c r="F473" s="91">
        <v>1629</v>
      </c>
      <c r="G473" s="91">
        <v>34</v>
      </c>
    </row>
    <row r="474" spans="1:7">
      <c r="A474" t="s">
        <v>193</v>
      </c>
      <c r="B474" s="91" t="s">
        <v>247</v>
      </c>
      <c r="C474" s="93" t="s">
        <v>291</v>
      </c>
      <c r="D474" s="91">
        <v>1595</v>
      </c>
      <c r="E474" s="93" t="s">
        <v>156</v>
      </c>
      <c r="F474" s="91">
        <v>1632</v>
      </c>
      <c r="G474" s="91">
        <v>37</v>
      </c>
    </row>
    <row r="475" spans="1:7">
      <c r="A475" t="s">
        <v>193</v>
      </c>
      <c r="B475" s="91" t="s">
        <v>247</v>
      </c>
      <c r="C475" s="93" t="s">
        <v>291</v>
      </c>
      <c r="D475" s="91">
        <v>1595</v>
      </c>
      <c r="E475" s="93" t="s">
        <v>208</v>
      </c>
      <c r="F475" s="91">
        <v>1634</v>
      </c>
      <c r="G475" s="91">
        <v>39</v>
      </c>
    </row>
    <row r="476" spans="1:7">
      <c r="A476" t="s">
        <v>193</v>
      </c>
      <c r="B476" s="91" t="s">
        <v>247</v>
      </c>
      <c r="C476" s="93" t="s">
        <v>291</v>
      </c>
      <c r="D476" s="91">
        <v>1595</v>
      </c>
      <c r="E476" s="93" t="s">
        <v>66</v>
      </c>
      <c r="F476" s="91">
        <v>1635</v>
      </c>
      <c r="G476" s="91">
        <v>40</v>
      </c>
    </row>
    <row r="477" spans="1:7">
      <c r="A477" t="s">
        <v>193</v>
      </c>
      <c r="B477" s="91" t="s">
        <v>247</v>
      </c>
      <c r="C477" s="93" t="s">
        <v>291</v>
      </c>
      <c r="D477" s="91">
        <v>1595</v>
      </c>
      <c r="E477" s="93" t="s">
        <v>259</v>
      </c>
      <c r="F477" s="91">
        <v>1638</v>
      </c>
      <c r="G477" s="91">
        <v>43</v>
      </c>
    </row>
    <row r="478" spans="1:7" ht="13.5" thickBot="1">
      <c r="A478" t="s">
        <v>193</v>
      </c>
      <c r="B478" s="91" t="s">
        <v>247</v>
      </c>
      <c r="C478" s="93" t="s">
        <v>291</v>
      </c>
      <c r="D478" s="91">
        <v>1595</v>
      </c>
      <c r="E478" s="93" t="s">
        <v>343</v>
      </c>
      <c r="F478" s="91">
        <v>1639</v>
      </c>
      <c r="G478" s="91">
        <v>44</v>
      </c>
    </row>
    <row r="479" spans="1:7">
      <c r="F479" s="99" t="s">
        <v>347</v>
      </c>
      <c r="G479" s="96">
        <f>STDEV(G5:G478)</f>
        <v>8.6093430873777184</v>
      </c>
    </row>
    <row r="480" spans="1:7" ht="13.5" thickBot="1">
      <c r="F480" s="98" t="s">
        <v>348</v>
      </c>
      <c r="G480" s="97">
        <f>AVERAGE(G5:G478)</f>
        <v>32.841772151898731</v>
      </c>
    </row>
    <row r="482" spans="7:7">
      <c r="G482" s="100" t="s">
        <v>49</v>
      </c>
    </row>
  </sheetData>
  <mergeCells count="1">
    <mergeCell ref="A2:G2"/>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S1. Kernel B</vt:lpstr>
      <vt:lpstr>S2. Kernel R</vt:lpstr>
      <vt:lpstr>S3. Kernel M</vt:lpstr>
      <vt:lpstr>S4. Histograms</vt:lpstr>
      <vt:lpstr>S5. T Yanomamö</vt:lpstr>
      <vt:lpstr>S6. T Catalonia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 acer</dc:creator>
  <cp:lastModifiedBy>Joaquim Fort</cp:lastModifiedBy>
  <cp:lastPrinted>2023-11-17T16:46:35Z</cp:lastPrinted>
  <dcterms:created xsi:type="dcterms:W3CDTF">2019-04-09T15:37:11Z</dcterms:created>
  <dcterms:modified xsi:type="dcterms:W3CDTF">2024-01-14T15:46:39Z</dcterms:modified>
</cp:coreProperties>
</file>